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550" activeTab="3"/>
  </bookViews>
  <sheets>
    <sheet name="Raumprogramm SQ" sheetId="1" r:id="rId1"/>
    <sheet name="Kurt Schwitter IST" sheetId="2" r:id="rId2"/>
    <sheet name="Kurt Schwitter SJ 13 14" sheetId="3" r:id="rId3"/>
    <sheet name="Gegenüberstellung Räume" sheetId="4" r:id="rId4"/>
    <sheet name="Tabelle5" sheetId="5" r:id="rId5"/>
    <sheet name="Tabelle6" sheetId="6" r:id="rId6"/>
  </sheets>
  <definedNames>
    <definedName name="_xlnm.Print_Titles" localSheetId="1">'Kurt Schwitter IST'!$1:$4</definedName>
  </definedNames>
  <calcPr fullCalcOnLoad="1"/>
</workbook>
</file>

<file path=xl/comments2.xml><?xml version="1.0" encoding="utf-8"?>
<comments xmlns="http://schemas.openxmlformats.org/spreadsheetml/2006/main">
  <authors>
    <author>z441101</author>
  </authors>
  <commentList>
    <comment ref="F19" authorId="0">
      <text>
        <r>
          <rPr>
            <b/>
            <sz val="8"/>
            <rFont val="Tahoma"/>
            <family val="2"/>
          </rPr>
          <t>z441101:</t>
        </r>
        <r>
          <rPr>
            <sz val="8"/>
            <rFont val="Tahoma"/>
            <family val="2"/>
          </rPr>
          <t xml:space="preserve">
in Lehrküche
</t>
        </r>
      </text>
    </comment>
    <comment ref="H12" authorId="0">
      <text>
        <r>
          <rPr>
            <b/>
            <sz val="8"/>
            <rFont val="Tahoma"/>
            <family val="2"/>
          </rPr>
          <t>z441101:</t>
        </r>
        <r>
          <rPr>
            <sz val="8"/>
            <rFont val="Tahoma"/>
            <family val="2"/>
          </rPr>
          <t xml:space="preserve">
Sprachlabor</t>
        </r>
      </text>
    </comment>
  </commentList>
</comments>
</file>

<file path=xl/sharedStrings.xml><?xml version="1.0" encoding="utf-8"?>
<sst xmlns="http://schemas.openxmlformats.org/spreadsheetml/2006/main" count="269" uniqueCount="113">
  <si>
    <t>Anzahl</t>
  </si>
  <si>
    <t>Raumbezeichnung</t>
  </si>
  <si>
    <r>
      <t>m</t>
    </r>
    <r>
      <rPr>
        <b/>
        <vertAlign val="superscript"/>
        <sz val="11"/>
        <rFont val="Arial"/>
        <family val="2"/>
      </rPr>
      <t>2</t>
    </r>
  </si>
  <si>
    <t>Klassenraum</t>
  </si>
  <si>
    <t>Gruppenraum</t>
  </si>
  <si>
    <t>Mehrzweckraum</t>
  </si>
  <si>
    <t>Lehr- und Lernmittelraum</t>
  </si>
  <si>
    <t>Fachunterrichtsräume</t>
  </si>
  <si>
    <t>Raum für neue Technologie (PC)</t>
  </si>
  <si>
    <t>Naturwissenschaft</t>
  </si>
  <si>
    <t>Vorbereitungsraum</t>
  </si>
  <si>
    <t>Fotolabor</t>
  </si>
  <si>
    <t>Textil</t>
  </si>
  <si>
    <t>Hauswirtschaft / Lehrküche</t>
  </si>
  <si>
    <t>Unterrichts- und Speiseraum</t>
  </si>
  <si>
    <t>Vorrat</t>
  </si>
  <si>
    <t>hauswirtschaftl. Maschinen</t>
  </si>
  <si>
    <t>Werken / Kunst</t>
  </si>
  <si>
    <t>Materialraum</t>
  </si>
  <si>
    <t xml:space="preserve">Sportbereich  </t>
  </si>
  <si>
    <t>Turnhalle 15 m x 27 m</t>
  </si>
  <si>
    <t>Raum Turnlehrer / Sanitätsraum</t>
  </si>
  <si>
    <t>Allgemein</t>
  </si>
  <si>
    <t>Therapieraum</t>
  </si>
  <si>
    <t>Nebenraum (Lagerraum)</t>
  </si>
  <si>
    <t>Arzt / Eltern</t>
  </si>
  <si>
    <t>Schülermitverwaltung</t>
  </si>
  <si>
    <t>Schülerbücherei</t>
  </si>
  <si>
    <t>Verwaltung</t>
  </si>
  <si>
    <t>Lehrerzimmer</t>
  </si>
  <si>
    <t>Leiter</t>
  </si>
  <si>
    <t>Konrektor</t>
  </si>
  <si>
    <t>Fahrer</t>
  </si>
  <si>
    <t>Behinderten WC (Mädchen)</t>
  </si>
  <si>
    <t>Pflegebereiche (Mädchen)</t>
  </si>
  <si>
    <t>Behinderten WC (Jungen)</t>
  </si>
  <si>
    <t>Pflegebereiche (Jungen)</t>
  </si>
  <si>
    <r>
      <t>Gesamt m</t>
    </r>
    <r>
      <rPr>
        <b/>
        <vertAlign val="superscript"/>
        <sz val="11"/>
        <rFont val="Arial"/>
        <family val="2"/>
      </rPr>
      <t>2</t>
    </r>
  </si>
  <si>
    <t>Geräteraum</t>
  </si>
  <si>
    <t>Umkleideraum (Jungen)</t>
  </si>
  <si>
    <t>Umkleideraum (Mädchen)</t>
  </si>
  <si>
    <t>Wasch- und Duschräume (Jungen)</t>
  </si>
  <si>
    <t>Wasch- und Duschräume (Mädchen)</t>
  </si>
  <si>
    <t>WC (Jungen)</t>
  </si>
  <si>
    <t>WC (Mädchen)</t>
  </si>
  <si>
    <t>Pflegebereich (geschlechtsneutral)</t>
  </si>
  <si>
    <t>Umkleidekabine Lehrer mit Dusche und WC</t>
  </si>
  <si>
    <t>Technikräume</t>
  </si>
  <si>
    <t>Wärme-, Spül-, Verteilerküche</t>
  </si>
  <si>
    <t>WC - Damen</t>
  </si>
  <si>
    <t>WC - Herren</t>
  </si>
  <si>
    <t>Personalraum</t>
  </si>
  <si>
    <t>Hausmeisterwerkstatt</t>
  </si>
  <si>
    <t>Möbellager</t>
  </si>
  <si>
    <t>Putzmittelraum</t>
  </si>
  <si>
    <t>Hausmeisterloge</t>
  </si>
  <si>
    <t>Personal-WC</t>
  </si>
  <si>
    <t>Brennofen</t>
  </si>
  <si>
    <t>GESAMT</t>
  </si>
  <si>
    <t>Unterrichtsraum</t>
  </si>
  <si>
    <t>Musikraum</t>
  </si>
  <si>
    <t>Forum / Mensa</t>
  </si>
  <si>
    <t>Schülerfirma</t>
  </si>
  <si>
    <t>Müllbereich (außen)</t>
  </si>
  <si>
    <t>Hausmeisterruheraum</t>
  </si>
  <si>
    <t>PC-Werkstatt</t>
  </si>
  <si>
    <t>Gruppen-,Spiel- und Aufenthaltsräume</t>
  </si>
  <si>
    <t>Raumprogramm für eine dreizügige Förderschule mit Turnhalle Sek I , Förderschwerpunkt Sprache</t>
  </si>
  <si>
    <t>Büro Schulverwaltung</t>
  </si>
  <si>
    <r>
      <t>9</t>
    </r>
    <r>
      <rPr>
        <sz val="10"/>
        <rFont val="Verdana"/>
        <family val="2"/>
      </rPr>
      <t></t>
    </r>
  </si>
  <si>
    <t>1 ²</t>
  </si>
  <si>
    <t>Lager Musikraum</t>
  </si>
  <si>
    <t>Aktuell im Bestand</t>
  </si>
  <si>
    <t>5a      12</t>
  </si>
  <si>
    <t>5b      12</t>
  </si>
  <si>
    <t>5c      12</t>
  </si>
  <si>
    <t>5d      12</t>
  </si>
  <si>
    <t>6a      12</t>
  </si>
  <si>
    <t>6b      9</t>
  </si>
  <si>
    <t>6c      11</t>
  </si>
  <si>
    <t>7a      11</t>
  </si>
  <si>
    <t>7b      14</t>
  </si>
  <si>
    <t>7c      12</t>
  </si>
  <si>
    <t>8a      14</t>
  </si>
  <si>
    <t>8b      12</t>
  </si>
  <si>
    <t>8c      12</t>
  </si>
  <si>
    <t>9a      9</t>
  </si>
  <si>
    <t>9b      14</t>
  </si>
  <si>
    <t>10a     12</t>
  </si>
  <si>
    <t>10b     12</t>
  </si>
  <si>
    <t>10c     11</t>
  </si>
  <si>
    <t>Mehrzwe</t>
  </si>
  <si>
    <t>NW</t>
  </si>
  <si>
    <t>NW Vorber</t>
  </si>
  <si>
    <t>thera</t>
  </si>
  <si>
    <t>Perso</t>
  </si>
  <si>
    <t>OGS</t>
  </si>
  <si>
    <t>Küche</t>
  </si>
  <si>
    <t>Speise</t>
  </si>
  <si>
    <t>Kl</t>
  </si>
  <si>
    <t>Grp</t>
  </si>
  <si>
    <t>Gruppen</t>
  </si>
  <si>
    <t>incl. Speisebereich</t>
  </si>
  <si>
    <t>Gymnastikhalle</t>
  </si>
  <si>
    <t>²</t>
  </si>
  <si>
    <t>Gemäß dem Raumprogramm soll je angefangene 10 Klassen eine weitere Übungseinheit 15 x 27 m zur Verfügung</t>
  </si>
  <si>
    <t>stehen (Zwei-Feld-Turnhalle).</t>
  </si>
  <si>
    <t>umgewidmet zu Klassenraum</t>
  </si>
  <si>
    <r>
      <t xml:space="preserve">Raumprogramm für eine </t>
    </r>
    <r>
      <rPr>
        <b/>
        <sz val="12"/>
        <rFont val="Arial"/>
        <family val="2"/>
      </rPr>
      <t>dreizügige</t>
    </r>
    <r>
      <rPr>
        <sz val="12"/>
        <rFont val="Arial"/>
        <family val="2"/>
      </rPr>
      <t xml:space="preserve"> Förderschule mit Turnhalle Sek I , Förderschwerpunkt Sprache</t>
    </r>
  </si>
  <si>
    <t>Erläuterungen</t>
  </si>
  <si>
    <t>incl. Unterrichts- und Speiseraum</t>
  </si>
  <si>
    <t>z.Teil Doppelnutzung m. OGS</t>
  </si>
  <si>
    <t>ANLAGE 2 zu 13 / 3560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</si>
</sst>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9">
    <font>
      <sz val="10"/>
      <name val="Arial"/>
      <family val="0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>
        <color indexed="63"/>
      </right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3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42" xfId="0" applyFont="1" applyFill="1" applyBorder="1" applyAlignment="1">
      <alignment vertical="center"/>
    </xf>
    <xf numFmtId="0" fontId="5" fillId="33" borderId="43" xfId="0" applyFont="1" applyFill="1" applyBorder="1" applyAlignment="1">
      <alignment horizontal="center" vertical="top" wrapText="1"/>
    </xf>
    <xf numFmtId="0" fontId="5" fillId="33" borderId="43" xfId="0" applyFont="1" applyFill="1" applyBorder="1" applyAlignment="1">
      <alignment/>
    </xf>
    <xf numFmtId="0" fontId="5" fillId="33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35" borderId="0" xfId="0" applyNumberForma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1" fillId="36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45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2" fontId="0" fillId="0" borderId="47" xfId="0" applyNumberForma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1" fillId="0" borderId="47" xfId="0" applyFont="1" applyBorder="1" applyAlignment="1">
      <alignment/>
    </xf>
    <xf numFmtId="0" fontId="11" fillId="0" borderId="47" xfId="0" applyFont="1" applyFill="1" applyBorder="1" applyAlignment="1">
      <alignment horizontal="center"/>
    </xf>
    <xf numFmtId="0" fontId="12" fillId="0" borderId="47" xfId="0" applyFont="1" applyBorder="1" applyAlignment="1">
      <alignment/>
    </xf>
    <xf numFmtId="0" fontId="11" fillId="0" borderId="47" xfId="0" applyFont="1" applyFill="1" applyBorder="1" applyAlignment="1">
      <alignment/>
    </xf>
    <xf numFmtId="0" fontId="12" fillId="0" borderId="47" xfId="0" applyFont="1" applyFill="1" applyBorder="1" applyAlignment="1">
      <alignment/>
    </xf>
    <xf numFmtId="0" fontId="0" fillId="0" borderId="25" xfId="0" applyBorder="1" applyAlignment="1">
      <alignment horizontal="center" wrapText="1"/>
    </xf>
    <xf numFmtId="0" fontId="11" fillId="0" borderId="47" xfId="0" applyFont="1" applyFill="1" applyBorder="1" applyAlignment="1">
      <alignment horizontal="left"/>
    </xf>
    <xf numFmtId="0" fontId="4" fillId="0" borderId="42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1" fillId="34" borderId="3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 vertical="top" wrapText="1"/>
    </xf>
    <xf numFmtId="0" fontId="1" fillId="34" borderId="0" xfId="0" applyFont="1" applyFill="1" applyBorder="1" applyAlignment="1">
      <alignment horizontal="center" vertical="top" wrapText="1"/>
    </xf>
    <xf numFmtId="0" fontId="1" fillId="34" borderId="31" xfId="0" applyFont="1" applyFill="1" applyBorder="1" applyAlignment="1">
      <alignment horizontal="center" vertical="top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49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wrapText="1"/>
    </xf>
    <xf numFmtId="0" fontId="0" fillId="0" borderId="52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zoomScalePageLayoutView="0" workbookViewId="0" topLeftCell="A61">
      <selection activeCell="B99" sqref="B99"/>
    </sheetView>
  </sheetViews>
  <sheetFormatPr defaultColWidth="11.421875" defaultRowHeight="12.75"/>
  <cols>
    <col min="1" max="1" width="9.57421875" style="0" customWidth="1"/>
    <col min="2" max="2" width="28.57421875" style="0" customWidth="1"/>
    <col min="3" max="3" width="7.57421875" style="0" customWidth="1"/>
  </cols>
  <sheetData>
    <row r="1" spans="1:4" ht="12.75">
      <c r="A1" s="100" t="s">
        <v>67</v>
      </c>
      <c r="B1" s="101"/>
      <c r="C1" s="101"/>
      <c r="D1" s="102"/>
    </row>
    <row r="2" spans="1:4" ht="21" customHeight="1" thickBot="1">
      <c r="A2" s="103"/>
      <c r="B2" s="104"/>
      <c r="C2" s="104"/>
      <c r="D2" s="105"/>
    </row>
    <row r="3" spans="1:4" ht="15.75" thickBot="1">
      <c r="A3" s="52"/>
      <c r="B3" s="53" t="s">
        <v>59</v>
      </c>
      <c r="C3" s="54"/>
      <c r="D3" s="54"/>
    </row>
    <row r="4" spans="1:4" ht="18" thickBot="1">
      <c r="A4" s="32" t="s">
        <v>0</v>
      </c>
      <c r="B4" s="10" t="s">
        <v>1</v>
      </c>
      <c r="C4" s="11" t="s">
        <v>2</v>
      </c>
      <c r="D4" s="11" t="s">
        <v>37</v>
      </c>
    </row>
    <row r="5" spans="1:4" ht="13.5" thickBot="1">
      <c r="A5" s="1">
        <v>18</v>
      </c>
      <c r="B5" s="2" t="s">
        <v>3</v>
      </c>
      <c r="C5" s="3">
        <v>42</v>
      </c>
      <c r="D5" s="3">
        <f>A5*C5</f>
        <v>756</v>
      </c>
    </row>
    <row r="6" spans="1:4" ht="13.5" thickBot="1">
      <c r="A6" s="59" t="s">
        <v>69</v>
      </c>
      <c r="B6" s="5" t="s">
        <v>4</v>
      </c>
      <c r="C6" s="6">
        <v>28</v>
      </c>
      <c r="D6" s="3">
        <f>9*28</f>
        <v>252</v>
      </c>
    </row>
    <row r="7" spans="1:4" ht="13.5" thickBot="1">
      <c r="A7" s="4">
        <v>2</v>
      </c>
      <c r="B7" s="5" t="s">
        <v>5</v>
      </c>
      <c r="C7" s="6">
        <v>42</v>
      </c>
      <c r="D7" s="3">
        <f>A7*C7</f>
        <v>84</v>
      </c>
    </row>
    <row r="8" spans="1:4" ht="13.5" thickBot="1">
      <c r="A8" s="7">
        <v>3</v>
      </c>
      <c r="B8" s="8" t="s">
        <v>6</v>
      </c>
      <c r="C8" s="9">
        <v>15</v>
      </c>
      <c r="D8" s="3">
        <f>A8*C8</f>
        <v>45</v>
      </c>
    </row>
    <row r="9" spans="1:4" ht="13.5" thickBot="1">
      <c r="A9" s="40"/>
      <c r="B9" s="41" t="s">
        <v>58</v>
      </c>
      <c r="C9" s="41"/>
      <c r="D9" s="42">
        <f>SUM(D5:D8)</f>
        <v>1137</v>
      </c>
    </row>
    <row r="10" spans="1:4" ht="13.5" thickBot="1">
      <c r="A10" s="34"/>
      <c r="B10" s="35"/>
      <c r="C10" s="35"/>
      <c r="D10" s="36"/>
    </row>
    <row r="11" spans="1:4" ht="15.75" thickBot="1">
      <c r="A11" s="106" t="s">
        <v>7</v>
      </c>
      <c r="B11" s="107"/>
      <c r="C11" s="107"/>
      <c r="D11" s="108"/>
    </row>
    <row r="12" spans="1:4" ht="13.5" thickBot="1">
      <c r="A12" s="15">
        <v>2</v>
      </c>
      <c r="B12" s="16" t="s">
        <v>8</v>
      </c>
      <c r="C12" s="17">
        <v>42</v>
      </c>
      <c r="D12" s="3">
        <f>A12*C12</f>
        <v>84</v>
      </c>
    </row>
    <row r="13" spans="1:4" ht="13.5" thickBot="1">
      <c r="A13" s="15">
        <v>1</v>
      </c>
      <c r="B13" s="16" t="s">
        <v>65</v>
      </c>
      <c r="C13" s="17">
        <v>20</v>
      </c>
      <c r="D13" s="3">
        <f>A13*C13</f>
        <v>20</v>
      </c>
    </row>
    <row r="14" spans="1:4" ht="13.5" thickBot="1">
      <c r="A14" s="12">
        <v>2</v>
      </c>
      <c r="B14" s="13" t="s">
        <v>9</v>
      </c>
      <c r="C14" s="14">
        <v>56</v>
      </c>
      <c r="D14" s="3">
        <f aca="true" t="shared" si="0" ref="D14:D26">A14*C14</f>
        <v>112</v>
      </c>
    </row>
    <row r="15" spans="1:4" ht="13.5" thickBot="1">
      <c r="A15" s="15">
        <v>1</v>
      </c>
      <c r="B15" s="16" t="s">
        <v>10</v>
      </c>
      <c r="C15" s="17">
        <v>32</v>
      </c>
      <c r="D15" s="3">
        <f t="shared" si="0"/>
        <v>32</v>
      </c>
    </row>
    <row r="16" spans="1:4" ht="13.5" thickBot="1">
      <c r="A16" s="4">
        <v>1</v>
      </c>
      <c r="B16" s="5" t="s">
        <v>11</v>
      </c>
      <c r="C16" s="6">
        <v>20</v>
      </c>
      <c r="D16" s="3">
        <f>A16*C16</f>
        <v>20</v>
      </c>
    </row>
    <row r="17" spans="1:4" ht="13.5" thickBot="1">
      <c r="A17" s="4">
        <v>1</v>
      </c>
      <c r="B17" s="5" t="s">
        <v>12</v>
      </c>
      <c r="C17" s="6">
        <v>42</v>
      </c>
      <c r="D17" s="3">
        <f t="shared" si="0"/>
        <v>42</v>
      </c>
    </row>
    <row r="18" spans="1:4" ht="13.5" thickBot="1">
      <c r="A18" s="12">
        <v>1</v>
      </c>
      <c r="B18" s="13" t="s">
        <v>13</v>
      </c>
      <c r="C18" s="14">
        <v>66</v>
      </c>
      <c r="D18" s="3">
        <f t="shared" si="0"/>
        <v>66</v>
      </c>
    </row>
    <row r="19" spans="1:4" ht="13.5" thickBot="1">
      <c r="A19" s="18">
        <v>1</v>
      </c>
      <c r="B19" s="19" t="s">
        <v>14</v>
      </c>
      <c r="C19" s="20">
        <v>32</v>
      </c>
      <c r="D19" s="3">
        <f t="shared" si="0"/>
        <v>32</v>
      </c>
    </row>
    <row r="20" spans="1:4" ht="13.5" thickBot="1">
      <c r="A20" s="18">
        <v>1</v>
      </c>
      <c r="B20" s="19" t="s">
        <v>15</v>
      </c>
      <c r="C20" s="20">
        <v>15</v>
      </c>
      <c r="D20" s="3">
        <f t="shared" si="0"/>
        <v>15</v>
      </c>
    </row>
    <row r="21" spans="1:4" ht="13.5" thickBot="1">
      <c r="A21" s="15">
        <v>1</v>
      </c>
      <c r="B21" s="16" t="s">
        <v>16</v>
      </c>
      <c r="C21" s="17">
        <v>25</v>
      </c>
      <c r="D21" s="3">
        <f t="shared" si="0"/>
        <v>25</v>
      </c>
    </row>
    <row r="22" spans="1:4" ht="13.5" thickBot="1">
      <c r="A22" s="12">
        <v>2</v>
      </c>
      <c r="B22" s="13" t="s">
        <v>17</v>
      </c>
      <c r="C22" s="14">
        <v>56</v>
      </c>
      <c r="D22" s="3">
        <f t="shared" si="0"/>
        <v>112</v>
      </c>
    </row>
    <row r="23" spans="1:4" ht="13.5" thickBot="1">
      <c r="A23" s="21">
        <v>1</v>
      </c>
      <c r="B23" s="19" t="s">
        <v>18</v>
      </c>
      <c r="C23" s="22">
        <v>15</v>
      </c>
      <c r="D23" s="3">
        <f t="shared" si="0"/>
        <v>15</v>
      </c>
    </row>
    <row r="24" spans="1:4" ht="13.5" thickBot="1">
      <c r="A24" s="15">
        <v>1</v>
      </c>
      <c r="B24" s="16" t="s">
        <v>10</v>
      </c>
      <c r="C24" s="17">
        <v>25</v>
      </c>
      <c r="D24" s="3">
        <f t="shared" si="0"/>
        <v>25</v>
      </c>
    </row>
    <row r="25" spans="1:4" ht="13.5" thickBot="1">
      <c r="A25" s="18">
        <v>1</v>
      </c>
      <c r="B25" s="19" t="s">
        <v>57</v>
      </c>
      <c r="C25" s="20">
        <v>4</v>
      </c>
      <c r="D25" s="3">
        <f t="shared" si="0"/>
        <v>4</v>
      </c>
    </row>
    <row r="26" spans="1:4" ht="13.5" thickBot="1">
      <c r="A26" s="12">
        <v>1</v>
      </c>
      <c r="B26" s="13" t="s">
        <v>5</v>
      </c>
      <c r="C26" s="14">
        <v>42</v>
      </c>
      <c r="D26" s="3">
        <f t="shared" si="0"/>
        <v>42</v>
      </c>
    </row>
    <row r="27" spans="1:4" ht="13.5" thickBot="1">
      <c r="A27" s="12">
        <v>1</v>
      </c>
      <c r="B27" s="13" t="s">
        <v>60</v>
      </c>
      <c r="C27" s="14">
        <v>42</v>
      </c>
      <c r="D27" s="3">
        <f>A27*C27</f>
        <v>42</v>
      </c>
    </row>
    <row r="28" spans="1:4" ht="13.5" thickBot="1">
      <c r="A28" s="12">
        <v>1</v>
      </c>
      <c r="B28" s="61" t="s">
        <v>71</v>
      </c>
      <c r="C28" s="14">
        <v>25</v>
      </c>
      <c r="D28" s="3">
        <f>A28*C28</f>
        <v>25</v>
      </c>
    </row>
    <row r="29" spans="1:4" ht="13.5" thickBot="1">
      <c r="A29" s="49"/>
      <c r="B29" s="48" t="s">
        <v>58</v>
      </c>
      <c r="C29" s="48"/>
      <c r="D29" s="48">
        <f>SUM(D12:D26)</f>
        <v>646</v>
      </c>
    </row>
    <row r="30" spans="1:4" ht="13.5" thickBot="1">
      <c r="A30" s="50"/>
      <c r="B30" s="51"/>
      <c r="C30" s="51"/>
      <c r="D30" s="51"/>
    </row>
    <row r="31" spans="1:4" ht="15.75" thickBot="1">
      <c r="A31" s="109" t="s">
        <v>19</v>
      </c>
      <c r="B31" s="110"/>
      <c r="C31" s="110"/>
      <c r="D31" s="111"/>
    </row>
    <row r="32" spans="1:4" ht="13.5" thickBot="1">
      <c r="A32" s="60" t="s">
        <v>70</v>
      </c>
      <c r="B32" s="23" t="s">
        <v>20</v>
      </c>
      <c r="C32" s="22">
        <v>405</v>
      </c>
      <c r="D32" s="3">
        <f>C32</f>
        <v>405</v>
      </c>
    </row>
    <row r="33" spans="1:4" ht="13.5" thickBot="1">
      <c r="A33" s="18">
        <v>1</v>
      </c>
      <c r="B33" s="19" t="s">
        <v>38</v>
      </c>
      <c r="C33" s="22">
        <v>65</v>
      </c>
      <c r="D33" s="3">
        <f aca="true" t="shared" si="1" ref="D33:D44">A33*C33</f>
        <v>65</v>
      </c>
    </row>
    <row r="34" spans="1:4" ht="13.5" thickBot="1">
      <c r="A34" s="18">
        <v>1</v>
      </c>
      <c r="B34" s="19" t="s">
        <v>39</v>
      </c>
      <c r="C34" s="22">
        <v>25</v>
      </c>
      <c r="D34" s="3">
        <f t="shared" si="1"/>
        <v>25</v>
      </c>
    </row>
    <row r="35" spans="1:4" ht="13.5" thickBot="1">
      <c r="A35" s="18">
        <v>1</v>
      </c>
      <c r="B35" s="19" t="s">
        <v>40</v>
      </c>
      <c r="C35" s="22">
        <v>25</v>
      </c>
      <c r="D35" s="3">
        <f t="shared" si="1"/>
        <v>25</v>
      </c>
    </row>
    <row r="36" spans="1:4" ht="13.5" thickBot="1">
      <c r="A36" s="18">
        <v>1</v>
      </c>
      <c r="B36" s="19" t="s">
        <v>41</v>
      </c>
      <c r="C36" s="22">
        <v>12</v>
      </c>
      <c r="D36" s="3">
        <f t="shared" si="1"/>
        <v>12</v>
      </c>
    </row>
    <row r="37" spans="1:4" ht="13.5" thickBot="1">
      <c r="A37" s="18">
        <v>1</v>
      </c>
      <c r="B37" s="19" t="s">
        <v>42</v>
      </c>
      <c r="C37" s="22">
        <v>12</v>
      </c>
      <c r="D37" s="3">
        <f t="shared" si="1"/>
        <v>12</v>
      </c>
    </row>
    <row r="38" spans="1:4" ht="13.5" thickBot="1">
      <c r="A38" s="18">
        <v>1</v>
      </c>
      <c r="B38" s="19" t="s">
        <v>43</v>
      </c>
      <c r="C38" s="22">
        <v>4</v>
      </c>
      <c r="D38" s="3">
        <f t="shared" si="1"/>
        <v>4</v>
      </c>
    </row>
    <row r="39" spans="1:4" ht="13.5" thickBot="1">
      <c r="A39" s="18">
        <v>1</v>
      </c>
      <c r="B39" s="19" t="s">
        <v>44</v>
      </c>
      <c r="C39" s="22">
        <v>4</v>
      </c>
      <c r="D39" s="3">
        <f t="shared" si="1"/>
        <v>4</v>
      </c>
    </row>
    <row r="40" spans="1:4" ht="13.5" thickBot="1">
      <c r="A40" s="18">
        <v>1</v>
      </c>
      <c r="B40" s="19" t="s">
        <v>45</v>
      </c>
      <c r="C40" s="22">
        <v>20</v>
      </c>
      <c r="D40" s="3">
        <f t="shared" si="1"/>
        <v>20</v>
      </c>
    </row>
    <row r="41" spans="1:4" ht="13.5" thickBot="1">
      <c r="A41" s="18">
        <v>1</v>
      </c>
      <c r="B41" s="19" t="s">
        <v>21</v>
      </c>
      <c r="C41" s="22">
        <v>10</v>
      </c>
      <c r="D41" s="3">
        <f t="shared" si="1"/>
        <v>10</v>
      </c>
    </row>
    <row r="42" spans="1:4" ht="13.5" thickBot="1">
      <c r="A42" s="15">
        <v>1</v>
      </c>
      <c r="B42" s="16" t="s">
        <v>46</v>
      </c>
      <c r="C42" s="24">
        <v>10</v>
      </c>
      <c r="D42" s="3">
        <f t="shared" si="1"/>
        <v>10</v>
      </c>
    </row>
    <row r="43" spans="1:4" ht="13.5" thickBot="1">
      <c r="A43" s="18">
        <v>1</v>
      </c>
      <c r="B43" s="19" t="s">
        <v>54</v>
      </c>
      <c r="C43" s="22">
        <v>4</v>
      </c>
      <c r="D43" s="3">
        <f t="shared" si="1"/>
        <v>4</v>
      </c>
    </row>
    <row r="44" spans="1:4" ht="13.5" thickBot="1">
      <c r="A44" s="27">
        <v>1</v>
      </c>
      <c r="B44" s="28" t="s">
        <v>47</v>
      </c>
      <c r="C44" s="14">
        <v>4</v>
      </c>
      <c r="D44" s="3">
        <f t="shared" si="1"/>
        <v>4</v>
      </c>
    </row>
    <row r="45" spans="1:4" ht="13.5" thickBot="1">
      <c r="A45" s="45"/>
      <c r="B45" s="46" t="s">
        <v>58</v>
      </c>
      <c r="C45" s="47"/>
      <c r="D45" s="47">
        <f>SUM(D32:D44)</f>
        <v>600</v>
      </c>
    </row>
    <row r="46" spans="1:4" ht="13.5" thickBot="1">
      <c r="A46" s="37"/>
      <c r="B46" s="38"/>
      <c r="C46" s="39"/>
      <c r="D46" s="39"/>
    </row>
    <row r="47" spans="1:4" ht="15.75" thickBot="1">
      <c r="A47" s="112" t="s">
        <v>22</v>
      </c>
      <c r="B47" s="113"/>
      <c r="C47" s="113"/>
      <c r="D47" s="114"/>
    </row>
    <row r="48" spans="1:4" ht="13.5" thickBot="1">
      <c r="A48" s="1">
        <v>1</v>
      </c>
      <c r="B48" s="2" t="s">
        <v>23</v>
      </c>
      <c r="C48" s="3">
        <v>30</v>
      </c>
      <c r="D48" s="3">
        <f aca="true" t="shared" si="2" ref="D48:D66">A48*C48</f>
        <v>30</v>
      </c>
    </row>
    <row r="49" spans="1:4" ht="13.5" thickBot="1">
      <c r="A49" s="4">
        <v>3</v>
      </c>
      <c r="B49" s="5" t="s">
        <v>24</v>
      </c>
      <c r="C49" s="6">
        <v>15</v>
      </c>
      <c r="D49" s="3">
        <f t="shared" si="2"/>
        <v>45</v>
      </c>
    </row>
    <row r="50" spans="1:4" ht="13.5" thickBot="1">
      <c r="A50" s="4">
        <v>1</v>
      </c>
      <c r="B50" s="5" t="s">
        <v>61</v>
      </c>
      <c r="C50" s="6">
        <v>180</v>
      </c>
      <c r="D50" s="3">
        <f t="shared" si="2"/>
        <v>180</v>
      </c>
    </row>
    <row r="51" spans="1:4" ht="13.5" thickBot="1">
      <c r="A51" s="29">
        <v>1</v>
      </c>
      <c r="B51" s="13" t="s">
        <v>62</v>
      </c>
      <c r="C51" s="31">
        <v>20</v>
      </c>
      <c r="D51" s="3">
        <f t="shared" si="2"/>
        <v>20</v>
      </c>
    </row>
    <row r="52" spans="1:4" ht="13.5" thickBot="1">
      <c r="A52" s="29">
        <v>1</v>
      </c>
      <c r="B52" s="13" t="s">
        <v>48</v>
      </c>
      <c r="C52" s="31">
        <v>80</v>
      </c>
      <c r="D52" s="3">
        <f t="shared" si="2"/>
        <v>80</v>
      </c>
    </row>
    <row r="53" spans="1:4" ht="13.5" thickBot="1">
      <c r="A53" s="21">
        <v>1</v>
      </c>
      <c r="B53" s="19" t="s">
        <v>15</v>
      </c>
      <c r="C53" s="22">
        <v>20</v>
      </c>
      <c r="D53" s="3">
        <f t="shared" si="2"/>
        <v>20</v>
      </c>
    </row>
    <row r="54" spans="1:4" ht="13.5" thickBot="1">
      <c r="A54" s="21">
        <v>1</v>
      </c>
      <c r="B54" s="19" t="s">
        <v>51</v>
      </c>
      <c r="C54" s="22">
        <v>6</v>
      </c>
      <c r="D54" s="3">
        <f t="shared" si="2"/>
        <v>6</v>
      </c>
    </row>
    <row r="55" spans="1:4" ht="13.5" thickBot="1">
      <c r="A55" s="30">
        <v>1</v>
      </c>
      <c r="B55" s="16" t="s">
        <v>56</v>
      </c>
      <c r="C55" s="17">
        <v>4</v>
      </c>
      <c r="D55" s="3">
        <f t="shared" si="2"/>
        <v>4</v>
      </c>
    </row>
    <row r="56" spans="1:4" ht="13.5" thickBot="1">
      <c r="A56" s="30">
        <v>3</v>
      </c>
      <c r="B56" s="16" t="s">
        <v>66</v>
      </c>
      <c r="C56" s="17">
        <v>42</v>
      </c>
      <c r="D56" s="3">
        <f t="shared" si="2"/>
        <v>126</v>
      </c>
    </row>
    <row r="57" spans="1:4" ht="13.5" thickBot="1">
      <c r="A57" s="4">
        <v>1</v>
      </c>
      <c r="B57" s="5" t="s">
        <v>25</v>
      </c>
      <c r="C57" s="6">
        <v>32</v>
      </c>
      <c r="D57" s="3">
        <f t="shared" si="2"/>
        <v>32</v>
      </c>
    </row>
    <row r="58" spans="1:4" ht="13.5" thickBot="1">
      <c r="A58" s="4">
        <v>1</v>
      </c>
      <c r="B58" s="5" t="s">
        <v>26</v>
      </c>
      <c r="C58" s="6">
        <v>20</v>
      </c>
      <c r="D58" s="3">
        <f t="shared" si="2"/>
        <v>20</v>
      </c>
    </row>
    <row r="59" spans="1:4" ht="13.5" thickBot="1">
      <c r="A59" s="4">
        <v>1</v>
      </c>
      <c r="B59" s="5" t="s">
        <v>27</v>
      </c>
      <c r="C59" s="6">
        <v>48</v>
      </c>
      <c r="D59" s="3">
        <f t="shared" si="2"/>
        <v>48</v>
      </c>
    </row>
    <row r="60" spans="1:4" ht="13.5" thickBot="1">
      <c r="A60" s="4">
        <v>1</v>
      </c>
      <c r="B60" s="25" t="s">
        <v>63</v>
      </c>
      <c r="C60" s="6">
        <v>20</v>
      </c>
      <c r="D60" s="3">
        <f t="shared" si="2"/>
        <v>20</v>
      </c>
    </row>
    <row r="61" spans="1:4" ht="13.5" thickBot="1">
      <c r="A61" s="4">
        <v>2</v>
      </c>
      <c r="B61" s="5" t="s">
        <v>33</v>
      </c>
      <c r="C61" s="6">
        <v>15</v>
      </c>
      <c r="D61" s="3">
        <f t="shared" si="2"/>
        <v>30</v>
      </c>
    </row>
    <row r="62" spans="1:4" ht="13.5" thickBot="1">
      <c r="A62" s="4">
        <v>1</v>
      </c>
      <c r="B62" s="5" t="s">
        <v>34</v>
      </c>
      <c r="C62" s="6">
        <v>20</v>
      </c>
      <c r="D62" s="3">
        <f t="shared" si="2"/>
        <v>20</v>
      </c>
    </row>
    <row r="63" spans="1:4" ht="13.5" thickBot="1">
      <c r="A63" s="4">
        <v>2</v>
      </c>
      <c r="B63" s="5" t="s">
        <v>35</v>
      </c>
      <c r="C63" s="6">
        <v>15</v>
      </c>
      <c r="D63" s="3">
        <f t="shared" si="2"/>
        <v>30</v>
      </c>
    </row>
    <row r="64" spans="1:4" ht="13.5" thickBot="1">
      <c r="A64" s="4">
        <v>1</v>
      </c>
      <c r="B64" s="5" t="s">
        <v>36</v>
      </c>
      <c r="C64" s="6">
        <v>20</v>
      </c>
      <c r="D64" s="3">
        <f>A64*C64</f>
        <v>20</v>
      </c>
    </row>
    <row r="65" spans="1:4" ht="13.5" thickBot="1">
      <c r="A65" s="4">
        <v>2</v>
      </c>
      <c r="B65" s="5" t="s">
        <v>54</v>
      </c>
      <c r="C65" s="6">
        <v>4</v>
      </c>
      <c r="D65" s="3">
        <f t="shared" si="2"/>
        <v>8</v>
      </c>
    </row>
    <row r="66" spans="1:4" ht="13.5" thickBot="1">
      <c r="A66" s="12">
        <v>2</v>
      </c>
      <c r="B66" s="13" t="s">
        <v>47</v>
      </c>
      <c r="C66" s="14">
        <v>5</v>
      </c>
      <c r="D66" s="3">
        <f t="shared" si="2"/>
        <v>10</v>
      </c>
    </row>
    <row r="67" spans="1:4" ht="13.5" thickBot="1">
      <c r="A67" s="43"/>
      <c r="B67" s="44" t="s">
        <v>58</v>
      </c>
      <c r="C67" s="44"/>
      <c r="D67" s="55">
        <f>SUM(D48:D66)</f>
        <v>749</v>
      </c>
    </row>
    <row r="68" spans="1:4" ht="13.5" thickBot="1">
      <c r="A68" s="57"/>
      <c r="B68" s="56"/>
      <c r="C68" s="56"/>
      <c r="D68" s="58"/>
    </row>
    <row r="69" spans="1:4" ht="15.75" thickBot="1">
      <c r="A69" s="106" t="s">
        <v>28</v>
      </c>
      <c r="B69" s="107"/>
      <c r="C69" s="107"/>
      <c r="D69" s="108"/>
    </row>
    <row r="70" spans="1:4" ht="13.5" thickBot="1">
      <c r="A70" s="1">
        <v>1</v>
      </c>
      <c r="B70" s="2" t="s">
        <v>29</v>
      </c>
      <c r="C70" s="3">
        <v>80</v>
      </c>
      <c r="D70" s="3">
        <f aca="true" t="shared" si="3" ref="D70:D80">A70*C70</f>
        <v>80</v>
      </c>
    </row>
    <row r="71" spans="1:4" ht="13.5" thickBot="1">
      <c r="A71" s="4">
        <v>1</v>
      </c>
      <c r="B71" s="5" t="s">
        <v>30</v>
      </c>
      <c r="C71" s="6">
        <v>23</v>
      </c>
      <c r="D71" s="3">
        <f t="shared" si="3"/>
        <v>23</v>
      </c>
    </row>
    <row r="72" spans="1:4" ht="13.5" thickBot="1">
      <c r="A72" s="4">
        <v>1</v>
      </c>
      <c r="B72" s="5" t="s">
        <v>31</v>
      </c>
      <c r="C72" s="6">
        <v>23</v>
      </c>
      <c r="D72" s="3">
        <f t="shared" si="3"/>
        <v>23</v>
      </c>
    </row>
    <row r="73" spans="1:4" ht="13.5" thickBot="1">
      <c r="A73" s="4">
        <v>1</v>
      </c>
      <c r="B73" s="5" t="s">
        <v>68</v>
      </c>
      <c r="C73" s="6">
        <v>20</v>
      </c>
      <c r="D73" s="3">
        <f t="shared" si="3"/>
        <v>20</v>
      </c>
    </row>
    <row r="74" spans="1:4" ht="13.5" thickBot="1">
      <c r="A74" s="4">
        <v>2</v>
      </c>
      <c r="B74" s="5" t="s">
        <v>49</v>
      </c>
      <c r="C74" s="6">
        <v>6</v>
      </c>
      <c r="D74" s="3">
        <f t="shared" si="3"/>
        <v>12</v>
      </c>
    </row>
    <row r="75" spans="1:4" ht="13.5" thickBot="1">
      <c r="A75" s="4">
        <v>2</v>
      </c>
      <c r="B75" s="5" t="s">
        <v>50</v>
      </c>
      <c r="C75" s="6">
        <v>6</v>
      </c>
      <c r="D75" s="3">
        <f t="shared" si="3"/>
        <v>12</v>
      </c>
    </row>
    <row r="76" spans="1:4" ht="13.5" thickBot="1">
      <c r="A76" s="4">
        <v>1</v>
      </c>
      <c r="B76" s="13" t="s">
        <v>55</v>
      </c>
      <c r="C76" s="6">
        <v>15</v>
      </c>
      <c r="D76" s="3">
        <f t="shared" si="3"/>
        <v>15</v>
      </c>
    </row>
    <row r="77" spans="1:4" ht="13.5" thickBot="1">
      <c r="A77" s="12">
        <v>1</v>
      </c>
      <c r="B77" s="19" t="s">
        <v>52</v>
      </c>
      <c r="C77" s="14">
        <v>45</v>
      </c>
      <c r="D77" s="3">
        <f t="shared" si="3"/>
        <v>45</v>
      </c>
    </row>
    <row r="78" spans="1:4" ht="13.5" thickBot="1">
      <c r="A78" s="12">
        <v>1</v>
      </c>
      <c r="B78" s="19" t="s">
        <v>64</v>
      </c>
      <c r="C78" s="14">
        <v>15</v>
      </c>
      <c r="D78" s="3">
        <f t="shared" si="3"/>
        <v>15</v>
      </c>
    </row>
    <row r="79" spans="1:4" ht="13.5" thickBot="1">
      <c r="A79" s="12">
        <v>2</v>
      </c>
      <c r="B79" s="19" t="s">
        <v>38</v>
      </c>
      <c r="C79" s="14">
        <v>20</v>
      </c>
      <c r="D79" s="3">
        <f t="shared" si="3"/>
        <v>40</v>
      </c>
    </row>
    <row r="80" spans="1:4" ht="12.75">
      <c r="A80" s="12">
        <v>1</v>
      </c>
      <c r="B80" s="19" t="s">
        <v>53</v>
      </c>
      <c r="C80" s="14">
        <v>100</v>
      </c>
      <c r="D80" s="3">
        <f t="shared" si="3"/>
        <v>100</v>
      </c>
    </row>
    <row r="81" spans="1:4" ht="13.5" thickBot="1">
      <c r="A81" s="12">
        <v>1</v>
      </c>
      <c r="B81" s="13" t="s">
        <v>32</v>
      </c>
      <c r="C81" s="14">
        <v>15</v>
      </c>
      <c r="D81" s="14">
        <v>15</v>
      </c>
    </row>
    <row r="82" spans="1:4" ht="13.5" thickBot="1">
      <c r="A82" s="43"/>
      <c r="B82" s="44" t="s">
        <v>58</v>
      </c>
      <c r="C82" s="44"/>
      <c r="D82" s="44">
        <f>SUM(D70:D81)</f>
        <v>400</v>
      </c>
    </row>
    <row r="83" spans="1:4" ht="12.75">
      <c r="A83" s="26"/>
      <c r="B83" s="25"/>
      <c r="C83" s="25"/>
      <c r="D83" s="25"/>
    </row>
    <row r="84" spans="1:4" ht="12.75">
      <c r="A84" s="26"/>
      <c r="B84" s="25"/>
      <c r="C84" s="25"/>
      <c r="D84" s="25"/>
    </row>
    <row r="85" spans="1:4" ht="12.75">
      <c r="A85" s="26"/>
      <c r="B85" s="25"/>
      <c r="C85" s="25"/>
      <c r="D85" s="25"/>
    </row>
  </sheetData>
  <sheetProtection/>
  <mergeCells count="5">
    <mergeCell ref="A1:D2"/>
    <mergeCell ref="A11:D11"/>
    <mergeCell ref="A31:D31"/>
    <mergeCell ref="A47:D47"/>
    <mergeCell ref="A69:D6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zoomScalePageLayoutView="0" workbookViewId="0" topLeftCell="A16">
      <selection activeCell="A10" sqref="A10:IV10"/>
    </sheetView>
  </sheetViews>
  <sheetFormatPr defaultColWidth="11.421875" defaultRowHeight="12.75"/>
  <cols>
    <col min="1" max="1" width="9.57421875" style="0" customWidth="1"/>
    <col min="2" max="2" width="28.57421875" style="0" customWidth="1"/>
    <col min="3" max="3" width="7.57421875" style="0" customWidth="1"/>
    <col min="5" max="6" width="7.7109375" style="0" customWidth="1"/>
    <col min="7" max="12" width="5.7109375" style="0" customWidth="1"/>
    <col min="13" max="13" width="3.7109375" style="0" customWidth="1"/>
    <col min="14" max="16" width="5.7109375" style="0" customWidth="1"/>
    <col min="17" max="17" width="5.00390625" style="0" customWidth="1"/>
    <col min="18" max="18" width="3.7109375" style="0" customWidth="1"/>
    <col min="19" max="19" width="3.28125" style="0" customWidth="1"/>
    <col min="20" max="20" width="5.140625" style="0" customWidth="1"/>
  </cols>
  <sheetData>
    <row r="1" spans="1:4" ht="12.75" customHeight="1">
      <c r="A1" s="100" t="s">
        <v>67</v>
      </c>
      <c r="B1" s="101"/>
      <c r="C1" s="101"/>
      <c r="D1" s="102"/>
    </row>
    <row r="2" spans="1:6" ht="53.25" customHeight="1" thickBot="1">
      <c r="A2" s="103"/>
      <c r="B2" s="104"/>
      <c r="C2" s="104"/>
      <c r="D2" s="105"/>
      <c r="E2" s="115" t="s">
        <v>72</v>
      </c>
      <c r="F2" s="116"/>
    </row>
    <row r="3" spans="1:4" ht="18" customHeight="1" thickBot="1">
      <c r="A3" s="52"/>
      <c r="B3" s="53" t="s">
        <v>59</v>
      </c>
      <c r="C3" s="54"/>
      <c r="D3" s="54"/>
    </row>
    <row r="4" spans="1:6" ht="18" customHeight="1" thickBot="1">
      <c r="A4" s="32" t="s">
        <v>0</v>
      </c>
      <c r="B4" s="10" t="s">
        <v>1</v>
      </c>
      <c r="C4" s="11" t="s">
        <v>2</v>
      </c>
      <c r="D4" s="11" t="s">
        <v>37</v>
      </c>
      <c r="E4" s="32" t="s">
        <v>0</v>
      </c>
      <c r="F4" s="11" t="s">
        <v>2</v>
      </c>
    </row>
    <row r="5" spans="1:20" ht="13.5" thickBot="1">
      <c r="A5" s="1">
        <v>18</v>
      </c>
      <c r="B5" s="2" t="s">
        <v>3</v>
      </c>
      <c r="C5" s="3">
        <v>42</v>
      </c>
      <c r="D5" s="3">
        <f>A5*C5</f>
        <v>756</v>
      </c>
      <c r="E5" s="25">
        <v>18</v>
      </c>
      <c r="F5" s="25">
        <f>G5+H5+I5+J5+K5+L5+M5+N5+O5+P5+Q5+R5+S5+T5</f>
        <v>636.5699999999999</v>
      </c>
      <c r="G5" s="67">
        <v>42</v>
      </c>
      <c r="H5" s="67">
        <v>48.65</v>
      </c>
      <c r="I5" s="68">
        <v>51.82</v>
      </c>
      <c r="J5" s="68">
        <v>51.82</v>
      </c>
      <c r="K5" s="68">
        <v>50.84</v>
      </c>
      <c r="L5" s="68">
        <v>54.95</v>
      </c>
      <c r="M5" s="68">
        <v>42</v>
      </c>
      <c r="N5" s="68">
        <v>48.18</v>
      </c>
      <c r="O5" s="68">
        <v>51.14</v>
      </c>
      <c r="P5" s="68">
        <v>53.5</v>
      </c>
      <c r="Q5" s="69">
        <v>35</v>
      </c>
      <c r="R5" s="69">
        <v>35</v>
      </c>
      <c r="S5" s="69">
        <v>35</v>
      </c>
      <c r="T5" s="69">
        <v>36.67</v>
      </c>
    </row>
    <row r="6" spans="1:20" ht="13.5" thickBot="1">
      <c r="A6" s="59">
        <v>9</v>
      </c>
      <c r="B6" s="5" t="s">
        <v>4</v>
      </c>
      <c r="C6" s="6">
        <v>28</v>
      </c>
      <c r="D6" s="3">
        <f>9*28</f>
        <v>252</v>
      </c>
      <c r="E6" s="25">
        <v>6</v>
      </c>
      <c r="F6" s="25">
        <f>G6+H6+I6+J6+K6+Q6</f>
        <v>124.33999999999999</v>
      </c>
      <c r="G6" s="67">
        <v>20.43</v>
      </c>
      <c r="H6" s="67">
        <v>18.81</v>
      </c>
      <c r="I6" s="67">
        <v>18.81</v>
      </c>
      <c r="J6" s="67">
        <v>19.38</v>
      </c>
      <c r="K6" s="67">
        <v>19.24</v>
      </c>
      <c r="L6" s="67"/>
      <c r="M6" s="67"/>
      <c r="N6" s="67"/>
      <c r="O6" s="67"/>
      <c r="P6" s="67"/>
      <c r="Q6" s="70">
        <v>27.67</v>
      </c>
      <c r="R6" s="67"/>
      <c r="S6" s="67"/>
      <c r="T6" s="67"/>
    </row>
    <row r="7" spans="1:20" ht="13.5" thickBot="1">
      <c r="A7" s="4">
        <v>2</v>
      </c>
      <c r="B7" s="5" t="s">
        <v>5</v>
      </c>
      <c r="C7" s="6">
        <v>42</v>
      </c>
      <c r="D7" s="3">
        <f>A7*C7</f>
        <v>84</v>
      </c>
      <c r="E7" s="25"/>
      <c r="F7" s="25">
        <v>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</row>
    <row r="8" spans="1:20" ht="15" customHeight="1" thickBot="1">
      <c r="A8" s="7">
        <v>3</v>
      </c>
      <c r="B8" s="8" t="s">
        <v>6</v>
      </c>
      <c r="C8" s="9">
        <v>15</v>
      </c>
      <c r="D8" s="3">
        <f>A8*C8</f>
        <v>45</v>
      </c>
      <c r="E8" s="25">
        <v>5</v>
      </c>
      <c r="F8" s="25">
        <f>G8+H8+I8+J8+K8</f>
        <v>43.18</v>
      </c>
      <c r="G8" s="67">
        <v>7.87</v>
      </c>
      <c r="H8" s="67">
        <v>4.04</v>
      </c>
      <c r="I8" s="67">
        <v>19.36</v>
      </c>
      <c r="J8" s="67">
        <v>7.87</v>
      </c>
      <c r="K8" s="67">
        <v>4.04</v>
      </c>
      <c r="L8" s="67"/>
      <c r="M8" s="67"/>
      <c r="N8" s="67"/>
      <c r="O8" s="67"/>
      <c r="P8" s="67"/>
      <c r="Q8" s="67"/>
      <c r="R8" s="67"/>
      <c r="S8" s="67"/>
      <c r="T8" s="67"/>
    </row>
    <row r="9" spans="1:20" s="33" customFormat="1" ht="15" customHeight="1" thickBot="1">
      <c r="A9" s="40"/>
      <c r="B9" s="41" t="s">
        <v>58</v>
      </c>
      <c r="C9" s="41"/>
      <c r="D9" s="42">
        <f>SUM(D5:D8)</f>
        <v>1137</v>
      </c>
      <c r="E9" s="64"/>
      <c r="F9" s="42">
        <f>SUM(F5:F8)</f>
        <v>804.0899999999999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</row>
    <row r="10" spans="1:20" s="33" customFormat="1" ht="15" customHeight="1" thickBot="1">
      <c r="A10" s="34"/>
      <c r="B10" s="35"/>
      <c r="C10" s="35"/>
      <c r="D10" s="36"/>
      <c r="E10" s="64"/>
      <c r="F10" s="64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</row>
    <row r="11" spans="1:20" ht="18" customHeight="1" thickBot="1">
      <c r="A11" s="106" t="s">
        <v>7</v>
      </c>
      <c r="B11" s="107"/>
      <c r="C11" s="107"/>
      <c r="D11" s="108"/>
      <c r="E11" s="25"/>
      <c r="F11" s="25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3.5" thickBot="1">
      <c r="A12" s="15">
        <v>2</v>
      </c>
      <c r="B12" s="16" t="s">
        <v>8</v>
      </c>
      <c r="C12" s="17">
        <v>42</v>
      </c>
      <c r="D12" s="3">
        <f>A12*C12</f>
        <v>84</v>
      </c>
      <c r="E12" s="25">
        <v>2</v>
      </c>
      <c r="F12" s="25">
        <f>G12+H12</f>
        <v>111.27</v>
      </c>
      <c r="G12" s="72">
        <v>47.65</v>
      </c>
      <c r="H12" s="72">
        <v>63.62</v>
      </c>
      <c r="I12" s="67"/>
      <c r="J12" s="67"/>
      <c r="K12" s="67"/>
      <c r="L12" s="67"/>
      <c r="S12" s="67"/>
      <c r="T12" s="67"/>
    </row>
    <row r="13" spans="1:20" ht="13.5" thickBot="1">
      <c r="A13" s="15">
        <v>1</v>
      </c>
      <c r="B13" s="16" t="s">
        <v>65</v>
      </c>
      <c r="C13" s="17">
        <v>20</v>
      </c>
      <c r="D13" s="3">
        <f>A13*C13</f>
        <v>20</v>
      </c>
      <c r="E13" s="25">
        <v>1</v>
      </c>
      <c r="F13" s="65">
        <v>11.3</v>
      </c>
      <c r="G13" s="67"/>
      <c r="H13" s="67"/>
      <c r="I13" s="67"/>
      <c r="J13" s="67"/>
      <c r="K13" s="67"/>
      <c r="L13" s="67"/>
      <c r="S13" s="67"/>
      <c r="T13" s="67"/>
    </row>
    <row r="14" spans="1:20" ht="13.5" thickBot="1">
      <c r="A14" s="12">
        <v>2</v>
      </c>
      <c r="B14" s="13" t="s">
        <v>9</v>
      </c>
      <c r="C14" s="14">
        <v>56</v>
      </c>
      <c r="D14" s="3">
        <f aca="true" t="shared" si="0" ref="D14:D26">A14*C14</f>
        <v>112</v>
      </c>
      <c r="E14" s="25">
        <v>1</v>
      </c>
      <c r="F14" s="62">
        <v>61.18</v>
      </c>
      <c r="G14" s="67"/>
      <c r="H14" s="67"/>
      <c r="I14" s="67"/>
      <c r="J14" s="67"/>
      <c r="K14" s="67"/>
      <c r="L14" s="67"/>
      <c r="S14" s="67"/>
      <c r="T14" s="67"/>
    </row>
    <row r="15" spans="1:20" ht="13.5" thickBot="1">
      <c r="A15" s="15">
        <v>1</v>
      </c>
      <c r="B15" s="16" t="s">
        <v>10</v>
      </c>
      <c r="C15" s="17">
        <v>32</v>
      </c>
      <c r="D15" s="3">
        <f t="shared" si="0"/>
        <v>32</v>
      </c>
      <c r="E15" s="25">
        <v>1</v>
      </c>
      <c r="F15" s="25">
        <v>19.11</v>
      </c>
      <c r="G15" s="67"/>
      <c r="H15" s="67"/>
      <c r="I15" s="67"/>
      <c r="J15" s="67"/>
      <c r="K15" s="67"/>
      <c r="L15" s="67"/>
      <c r="S15" s="67"/>
      <c r="T15" s="67"/>
    </row>
    <row r="16" spans="1:20" ht="13.5" thickBot="1">
      <c r="A16" s="4">
        <v>1</v>
      </c>
      <c r="B16" s="5" t="s">
        <v>11</v>
      </c>
      <c r="C16" s="6">
        <v>20</v>
      </c>
      <c r="D16" s="3">
        <f>A16*C16</f>
        <v>20</v>
      </c>
      <c r="E16" s="25">
        <v>1</v>
      </c>
      <c r="F16" s="62">
        <v>16.58</v>
      </c>
      <c r="G16" s="67"/>
      <c r="H16" s="67"/>
      <c r="I16" s="67"/>
      <c r="J16" s="67"/>
      <c r="K16" s="67"/>
      <c r="L16" s="67"/>
      <c r="S16" s="67"/>
      <c r="T16" s="67"/>
    </row>
    <row r="17" spans="1:20" ht="13.5" thickBot="1">
      <c r="A17" s="4">
        <v>1</v>
      </c>
      <c r="B17" s="5" t="s">
        <v>12</v>
      </c>
      <c r="C17" s="6">
        <v>42</v>
      </c>
      <c r="D17" s="3">
        <f t="shared" si="0"/>
        <v>42</v>
      </c>
      <c r="E17" s="25">
        <v>1</v>
      </c>
      <c r="F17" s="62">
        <v>49.75</v>
      </c>
      <c r="G17" s="67"/>
      <c r="H17" s="67"/>
      <c r="I17" s="67"/>
      <c r="J17" s="67"/>
      <c r="K17" s="67"/>
      <c r="L17" s="67"/>
      <c r="S17" s="67"/>
      <c r="T17" s="67"/>
    </row>
    <row r="18" spans="1:20" ht="13.5" thickBot="1">
      <c r="A18" s="12">
        <v>1</v>
      </c>
      <c r="B18" s="13" t="s">
        <v>13</v>
      </c>
      <c r="C18" s="14">
        <v>66</v>
      </c>
      <c r="D18" s="3">
        <f t="shared" si="0"/>
        <v>66</v>
      </c>
      <c r="E18" s="25">
        <v>1</v>
      </c>
      <c r="F18" s="62">
        <v>90.75</v>
      </c>
      <c r="G18" s="67" t="s">
        <v>102</v>
      </c>
      <c r="H18" s="67"/>
      <c r="I18" s="67"/>
      <c r="J18" s="67"/>
      <c r="K18" s="67"/>
      <c r="L18" s="67"/>
      <c r="S18" s="67"/>
      <c r="T18" s="67"/>
    </row>
    <row r="19" spans="1:20" ht="13.5" thickBot="1">
      <c r="A19" s="18">
        <v>1</v>
      </c>
      <c r="B19" s="19" t="s">
        <v>14</v>
      </c>
      <c r="C19" s="20">
        <v>32</v>
      </c>
      <c r="D19" s="3">
        <f t="shared" si="0"/>
        <v>32</v>
      </c>
      <c r="E19" s="25"/>
      <c r="F19" s="62"/>
      <c r="G19" s="67"/>
      <c r="H19" s="67"/>
      <c r="I19" s="67"/>
      <c r="J19" s="67"/>
      <c r="K19" s="67"/>
      <c r="L19" s="67"/>
      <c r="S19" s="67"/>
      <c r="T19" s="67"/>
    </row>
    <row r="20" spans="1:20" ht="13.5" thickBot="1">
      <c r="A20" s="18">
        <v>1</v>
      </c>
      <c r="B20" s="19" t="s">
        <v>15</v>
      </c>
      <c r="C20" s="20">
        <v>15</v>
      </c>
      <c r="D20" s="3">
        <f t="shared" si="0"/>
        <v>15</v>
      </c>
      <c r="E20" s="25">
        <v>1</v>
      </c>
      <c r="F20" s="62">
        <v>13.73</v>
      </c>
      <c r="G20" s="67"/>
      <c r="H20" s="67"/>
      <c r="I20" s="67"/>
      <c r="J20" s="67"/>
      <c r="K20" s="67"/>
      <c r="L20" s="67"/>
      <c r="S20" s="67"/>
      <c r="T20" s="67"/>
    </row>
    <row r="21" spans="1:20" ht="13.5" thickBot="1">
      <c r="A21" s="15">
        <v>1</v>
      </c>
      <c r="B21" s="16" t="s">
        <v>16</v>
      </c>
      <c r="C21" s="17">
        <v>25</v>
      </c>
      <c r="D21" s="3">
        <f t="shared" si="0"/>
        <v>25</v>
      </c>
      <c r="E21" s="25">
        <v>1</v>
      </c>
      <c r="F21" s="62">
        <v>26.37</v>
      </c>
      <c r="G21" s="67"/>
      <c r="H21" s="67"/>
      <c r="I21" s="67"/>
      <c r="J21" s="67"/>
      <c r="K21" s="67"/>
      <c r="L21" s="67"/>
      <c r="S21" s="67"/>
      <c r="T21" s="67"/>
    </row>
    <row r="22" spans="1:20" ht="13.5" thickBot="1">
      <c r="A22" s="12">
        <v>2</v>
      </c>
      <c r="B22" s="13" t="s">
        <v>17</v>
      </c>
      <c r="C22" s="14">
        <v>56</v>
      </c>
      <c r="D22" s="3">
        <f t="shared" si="0"/>
        <v>112</v>
      </c>
      <c r="E22" s="25">
        <v>2</v>
      </c>
      <c r="F22" s="25">
        <f>G22+H22</f>
        <v>179.24</v>
      </c>
      <c r="G22" s="72">
        <v>90.45</v>
      </c>
      <c r="H22" s="72">
        <v>88.79</v>
      </c>
      <c r="I22" s="67"/>
      <c r="J22" s="67"/>
      <c r="K22" s="67"/>
      <c r="L22" s="67"/>
      <c r="S22" s="67"/>
      <c r="T22" s="67"/>
    </row>
    <row r="23" spans="1:20" ht="13.5" thickBot="1">
      <c r="A23" s="21">
        <v>1</v>
      </c>
      <c r="B23" s="19" t="s">
        <v>18</v>
      </c>
      <c r="C23" s="22">
        <v>15</v>
      </c>
      <c r="D23" s="3">
        <f t="shared" si="0"/>
        <v>15</v>
      </c>
      <c r="E23" s="25"/>
      <c r="F23" s="25"/>
      <c r="G23" s="67"/>
      <c r="H23" s="67"/>
      <c r="I23" s="67"/>
      <c r="J23" s="67"/>
      <c r="K23" s="67"/>
      <c r="L23" s="67"/>
      <c r="S23" s="67"/>
      <c r="T23" s="67"/>
    </row>
    <row r="24" spans="1:20" ht="13.5" thickBot="1">
      <c r="A24" s="15">
        <v>1</v>
      </c>
      <c r="B24" s="16" t="s">
        <v>10</v>
      </c>
      <c r="C24" s="17">
        <v>25</v>
      </c>
      <c r="D24" s="3">
        <f t="shared" si="0"/>
        <v>25</v>
      </c>
      <c r="E24" s="25"/>
      <c r="F24" s="25"/>
      <c r="G24" s="67"/>
      <c r="H24" s="67"/>
      <c r="I24" s="67"/>
      <c r="J24" s="67"/>
      <c r="K24" s="67"/>
      <c r="L24" s="67"/>
      <c r="S24" s="67"/>
      <c r="T24" s="67"/>
    </row>
    <row r="25" spans="1:20" ht="13.5" thickBot="1">
      <c r="A25" s="18">
        <v>1</v>
      </c>
      <c r="B25" s="19" t="s">
        <v>57</v>
      </c>
      <c r="C25" s="20">
        <v>4</v>
      </c>
      <c r="D25" s="3">
        <f t="shared" si="0"/>
        <v>4</v>
      </c>
      <c r="E25" s="25"/>
      <c r="F25" s="25"/>
      <c r="G25" s="67"/>
      <c r="H25" s="67"/>
      <c r="I25" s="67"/>
      <c r="J25" s="67"/>
      <c r="K25" s="67"/>
      <c r="L25" s="67"/>
      <c r="S25" s="67"/>
      <c r="T25" s="67"/>
    </row>
    <row r="26" spans="1:20" ht="13.5" thickBot="1">
      <c r="A26" s="12">
        <v>1</v>
      </c>
      <c r="B26" s="13" t="s">
        <v>5</v>
      </c>
      <c r="C26" s="14">
        <v>42</v>
      </c>
      <c r="D26" s="3">
        <f t="shared" si="0"/>
        <v>42</v>
      </c>
      <c r="E26" s="25"/>
      <c r="F26" s="25"/>
      <c r="G26" s="67"/>
      <c r="H26" s="67"/>
      <c r="I26" s="67"/>
      <c r="J26" s="67"/>
      <c r="K26" s="67"/>
      <c r="L26" s="67"/>
      <c r="S26" s="67"/>
      <c r="T26" s="67"/>
    </row>
    <row r="27" spans="1:20" s="33" customFormat="1" ht="13.5" thickBot="1">
      <c r="A27" s="12">
        <v>1</v>
      </c>
      <c r="B27" s="13" t="s">
        <v>60</v>
      </c>
      <c r="C27" s="14">
        <v>42</v>
      </c>
      <c r="D27" s="3">
        <f>A27*C27</f>
        <v>42</v>
      </c>
      <c r="E27" s="64"/>
      <c r="F27" s="64"/>
      <c r="G27" s="71"/>
      <c r="H27" s="71"/>
      <c r="I27" s="71"/>
      <c r="J27" s="71"/>
      <c r="K27" s="71"/>
      <c r="L27" s="71"/>
      <c r="S27" s="71"/>
      <c r="T27" s="71"/>
    </row>
    <row r="28" spans="1:20" s="33" customFormat="1" ht="13.5" thickBot="1">
      <c r="A28" s="12">
        <v>1</v>
      </c>
      <c r="B28" s="61" t="s">
        <v>71</v>
      </c>
      <c r="C28" s="14">
        <v>25</v>
      </c>
      <c r="D28" s="3">
        <f>A28*C28</f>
        <v>25</v>
      </c>
      <c r="E28" s="64"/>
      <c r="F28" s="64"/>
      <c r="G28" s="71"/>
      <c r="H28" s="71"/>
      <c r="I28" s="71"/>
      <c r="J28" s="71"/>
      <c r="K28" s="71"/>
      <c r="L28" s="71"/>
      <c r="S28" s="71"/>
      <c r="T28" s="71"/>
    </row>
    <row r="29" spans="1:20" ht="13.5" thickBot="1">
      <c r="A29" s="49"/>
      <c r="B29" s="48" t="s">
        <v>58</v>
      </c>
      <c r="C29" s="48"/>
      <c r="D29" s="48">
        <f>SUM(D12:D26)</f>
        <v>646</v>
      </c>
      <c r="E29" s="25"/>
      <c r="F29" s="48">
        <f>SUM(F12:F26)</f>
        <v>579.28</v>
      </c>
      <c r="G29" s="67"/>
      <c r="H29" s="67"/>
      <c r="I29" s="67"/>
      <c r="J29" s="67"/>
      <c r="K29" s="67"/>
      <c r="L29" s="67"/>
      <c r="S29" s="67"/>
      <c r="T29" s="67"/>
    </row>
    <row r="30" spans="1:20" ht="17.25" customHeight="1" thickBot="1">
      <c r="A30" s="50"/>
      <c r="B30" s="51"/>
      <c r="C30" s="51"/>
      <c r="D30" s="51"/>
      <c r="E30" s="25"/>
      <c r="F30" s="25"/>
      <c r="G30" s="67"/>
      <c r="H30" s="67"/>
      <c r="I30" s="67"/>
      <c r="J30" s="67"/>
      <c r="K30" s="67"/>
      <c r="L30" s="67"/>
      <c r="S30" s="67"/>
      <c r="T30" s="67"/>
    </row>
    <row r="31" spans="1:20" ht="15.75" thickBot="1">
      <c r="A31" s="109" t="s">
        <v>19</v>
      </c>
      <c r="B31" s="110"/>
      <c r="C31" s="110"/>
      <c r="D31" s="111"/>
      <c r="E31" s="25"/>
      <c r="F31" s="25"/>
      <c r="G31" s="67"/>
      <c r="H31" s="67"/>
      <c r="I31" s="67"/>
      <c r="J31" s="67"/>
      <c r="K31" s="67"/>
      <c r="L31" s="67"/>
      <c r="S31" s="67"/>
      <c r="T31" s="67"/>
    </row>
    <row r="32" spans="1:20" ht="13.5" thickBot="1">
      <c r="A32" s="60" t="s">
        <v>70</v>
      </c>
      <c r="B32" s="23" t="s">
        <v>20</v>
      </c>
      <c r="C32" s="22">
        <v>405</v>
      </c>
      <c r="D32" s="3">
        <f>C32</f>
        <v>405</v>
      </c>
      <c r="E32" s="25">
        <v>1</v>
      </c>
      <c r="F32" s="65">
        <v>204.9</v>
      </c>
      <c r="G32" s="67" t="s">
        <v>103</v>
      </c>
      <c r="H32" s="67"/>
      <c r="I32" s="67"/>
      <c r="J32" s="67"/>
      <c r="K32" s="67"/>
      <c r="L32" s="67"/>
      <c r="S32" s="67"/>
      <c r="T32" s="67"/>
    </row>
    <row r="33" spans="1:20" ht="13.5" thickBot="1">
      <c r="A33" s="18">
        <v>1</v>
      </c>
      <c r="B33" s="19" t="s">
        <v>38</v>
      </c>
      <c r="C33" s="22">
        <v>65</v>
      </c>
      <c r="D33" s="3">
        <f aca="true" t="shared" si="1" ref="D33:D44">A33*C33</f>
        <v>65</v>
      </c>
      <c r="E33" s="25">
        <v>1</v>
      </c>
      <c r="F33" s="62">
        <v>21.53</v>
      </c>
      <c r="G33" s="67"/>
      <c r="H33" s="67"/>
      <c r="I33" s="67"/>
      <c r="J33" s="67"/>
      <c r="K33" s="67"/>
      <c r="L33" s="67"/>
      <c r="S33" s="67"/>
      <c r="T33" s="67"/>
    </row>
    <row r="34" spans="1:20" ht="13.5" thickBot="1">
      <c r="A34" s="18">
        <v>1</v>
      </c>
      <c r="B34" s="19" t="s">
        <v>39</v>
      </c>
      <c r="C34" s="22">
        <v>25</v>
      </c>
      <c r="D34" s="3">
        <f t="shared" si="1"/>
        <v>25</v>
      </c>
      <c r="E34" s="25">
        <v>1</v>
      </c>
      <c r="F34" s="25">
        <v>6.4</v>
      </c>
      <c r="G34" s="67"/>
      <c r="H34" s="67"/>
      <c r="I34" s="67"/>
      <c r="J34" s="67"/>
      <c r="K34" s="67"/>
      <c r="L34" s="67"/>
      <c r="S34" s="67"/>
      <c r="T34" s="67"/>
    </row>
    <row r="35" spans="1:20" ht="13.5" thickBot="1">
      <c r="A35" s="18">
        <v>1</v>
      </c>
      <c r="B35" s="19" t="s">
        <v>40</v>
      </c>
      <c r="C35" s="22">
        <v>25</v>
      </c>
      <c r="D35" s="3">
        <f t="shared" si="1"/>
        <v>25</v>
      </c>
      <c r="E35" s="25">
        <v>1</v>
      </c>
      <c r="F35" s="25">
        <v>6.5</v>
      </c>
      <c r="G35" s="67"/>
      <c r="H35" s="67"/>
      <c r="I35" s="67"/>
      <c r="J35" s="67"/>
      <c r="K35" s="67"/>
      <c r="L35" s="67"/>
      <c r="S35" s="67"/>
      <c r="T35" s="67"/>
    </row>
    <row r="36" spans="1:20" ht="13.5" thickBot="1">
      <c r="A36" s="18">
        <v>1</v>
      </c>
      <c r="B36" s="19" t="s">
        <v>41</v>
      </c>
      <c r="C36" s="22">
        <v>12</v>
      </c>
      <c r="D36" s="3">
        <f t="shared" si="1"/>
        <v>12</v>
      </c>
      <c r="E36" s="25">
        <v>1</v>
      </c>
      <c r="F36" s="25">
        <v>32.86</v>
      </c>
      <c r="G36" s="67"/>
      <c r="H36" s="67"/>
      <c r="I36" s="67"/>
      <c r="J36" s="67"/>
      <c r="K36" s="67"/>
      <c r="L36" s="67"/>
      <c r="S36" s="67"/>
      <c r="T36" s="67"/>
    </row>
    <row r="37" spans="1:20" ht="13.5" thickBot="1">
      <c r="A37" s="18">
        <v>1</v>
      </c>
      <c r="B37" s="19" t="s">
        <v>42</v>
      </c>
      <c r="C37" s="22">
        <v>12</v>
      </c>
      <c r="D37" s="3">
        <f t="shared" si="1"/>
        <v>12</v>
      </c>
      <c r="E37" s="25">
        <v>1</v>
      </c>
      <c r="F37" s="25">
        <v>18.35</v>
      </c>
      <c r="G37" s="67"/>
      <c r="H37" s="67"/>
      <c r="I37" s="67"/>
      <c r="J37" s="67"/>
      <c r="K37" s="67"/>
      <c r="L37" s="67"/>
      <c r="S37" s="67"/>
      <c r="T37" s="67"/>
    </row>
    <row r="38" spans="1:20" ht="13.5" thickBot="1">
      <c r="A38" s="18">
        <v>1</v>
      </c>
      <c r="B38" s="19" t="s">
        <v>43</v>
      </c>
      <c r="C38" s="22">
        <v>4</v>
      </c>
      <c r="D38" s="3">
        <f t="shared" si="1"/>
        <v>4</v>
      </c>
      <c r="E38" s="25"/>
      <c r="F38" s="25"/>
      <c r="G38" s="67"/>
      <c r="H38" s="67"/>
      <c r="I38" s="67"/>
      <c r="J38" s="67"/>
      <c r="K38" s="67"/>
      <c r="L38" s="67"/>
      <c r="S38" s="67"/>
      <c r="T38" s="67"/>
    </row>
    <row r="39" spans="1:20" ht="13.5" thickBot="1">
      <c r="A39" s="18">
        <v>1</v>
      </c>
      <c r="B39" s="19" t="s">
        <v>44</v>
      </c>
      <c r="C39" s="22">
        <v>4</v>
      </c>
      <c r="D39" s="3">
        <f t="shared" si="1"/>
        <v>4</v>
      </c>
      <c r="E39" s="25"/>
      <c r="F39" s="25"/>
      <c r="G39" s="67"/>
      <c r="H39" s="67"/>
      <c r="I39" s="67"/>
      <c r="J39" s="67"/>
      <c r="K39" s="67"/>
      <c r="L39" s="67"/>
      <c r="S39" s="67"/>
      <c r="T39" s="67"/>
    </row>
    <row r="40" spans="1:20" ht="13.5" thickBot="1">
      <c r="A40" s="18">
        <v>1</v>
      </c>
      <c r="B40" s="19" t="s">
        <v>45</v>
      </c>
      <c r="C40" s="22">
        <v>20</v>
      </c>
      <c r="D40" s="3">
        <f t="shared" si="1"/>
        <v>20</v>
      </c>
      <c r="E40" s="25"/>
      <c r="F40" s="25"/>
      <c r="G40" s="67"/>
      <c r="H40" s="67"/>
      <c r="I40" s="67"/>
      <c r="J40" s="67"/>
      <c r="K40" s="67"/>
      <c r="L40" s="67"/>
      <c r="S40" s="67"/>
      <c r="T40" s="67"/>
    </row>
    <row r="41" spans="1:20" ht="13.5" thickBot="1">
      <c r="A41" s="18">
        <v>1</v>
      </c>
      <c r="B41" s="19" t="s">
        <v>21</v>
      </c>
      <c r="C41" s="22">
        <v>10</v>
      </c>
      <c r="D41" s="3">
        <f t="shared" si="1"/>
        <v>10</v>
      </c>
      <c r="E41" s="25"/>
      <c r="F41" s="25"/>
      <c r="G41" s="67"/>
      <c r="H41" s="67"/>
      <c r="I41" s="67"/>
      <c r="J41" s="67"/>
      <c r="K41" s="67"/>
      <c r="L41" s="67"/>
      <c r="S41" s="67"/>
      <c r="T41" s="67"/>
    </row>
    <row r="42" spans="1:20" ht="13.5" thickBot="1">
      <c r="A42" s="15">
        <v>1</v>
      </c>
      <c r="B42" s="16" t="s">
        <v>46</v>
      </c>
      <c r="C42" s="24">
        <v>10</v>
      </c>
      <c r="D42" s="3">
        <f t="shared" si="1"/>
        <v>10</v>
      </c>
      <c r="E42" s="25">
        <v>1</v>
      </c>
      <c r="F42" s="25">
        <v>7.06</v>
      </c>
      <c r="G42" s="67"/>
      <c r="H42" s="67"/>
      <c r="I42" s="67"/>
      <c r="J42" s="67"/>
      <c r="K42" s="67"/>
      <c r="L42" s="67"/>
      <c r="S42" s="67"/>
      <c r="T42" s="67"/>
    </row>
    <row r="43" spans="1:20" ht="13.5" thickBot="1">
      <c r="A43" s="18">
        <v>1</v>
      </c>
      <c r="B43" s="19" t="s">
        <v>54</v>
      </c>
      <c r="C43" s="22">
        <v>4</v>
      </c>
      <c r="D43" s="3">
        <f t="shared" si="1"/>
        <v>4</v>
      </c>
      <c r="E43" s="25"/>
      <c r="F43" s="25"/>
      <c r="G43" s="67"/>
      <c r="H43" s="67"/>
      <c r="I43" s="67"/>
      <c r="J43" s="67"/>
      <c r="K43" s="67"/>
      <c r="L43" s="67"/>
      <c r="S43" s="67"/>
      <c r="T43" s="67"/>
    </row>
    <row r="44" spans="1:20" ht="13.5" thickBot="1">
      <c r="A44" s="27">
        <v>1</v>
      </c>
      <c r="B44" s="28" t="s">
        <v>47</v>
      </c>
      <c r="C44" s="14">
        <v>4</v>
      </c>
      <c r="D44" s="3">
        <f t="shared" si="1"/>
        <v>4</v>
      </c>
      <c r="E44" s="25"/>
      <c r="F44" s="25"/>
      <c r="G44" s="67"/>
      <c r="H44" s="67"/>
      <c r="I44" s="67"/>
      <c r="J44" s="67"/>
      <c r="K44" s="67"/>
      <c r="L44" s="67"/>
      <c r="S44" s="67"/>
      <c r="T44" s="67"/>
    </row>
    <row r="45" spans="1:20" ht="13.5" thickBot="1">
      <c r="A45" s="45"/>
      <c r="B45" s="46" t="s">
        <v>58</v>
      </c>
      <c r="C45" s="47"/>
      <c r="D45" s="47">
        <f>SUM(D32:D44)</f>
        <v>600</v>
      </c>
      <c r="E45" s="25"/>
      <c r="F45" s="47">
        <f>SUM(F32:F44)</f>
        <v>297.6</v>
      </c>
      <c r="G45" s="67"/>
      <c r="H45" s="67"/>
      <c r="I45" s="67"/>
      <c r="J45" s="67"/>
      <c r="K45" s="67"/>
      <c r="L45" s="67"/>
      <c r="S45" s="67"/>
      <c r="T45" s="67"/>
    </row>
    <row r="46" spans="1:20" ht="13.5" thickBot="1">
      <c r="A46" s="37"/>
      <c r="B46" s="38"/>
      <c r="C46" s="39"/>
      <c r="D46" s="39"/>
      <c r="E46" s="25"/>
      <c r="F46" s="25"/>
      <c r="G46" s="67"/>
      <c r="H46" s="67"/>
      <c r="I46" s="67"/>
      <c r="J46" s="67"/>
      <c r="K46" s="67"/>
      <c r="L46" s="67"/>
      <c r="S46" s="67"/>
      <c r="T46" s="67"/>
    </row>
    <row r="47" spans="1:20" ht="15.75" thickBot="1">
      <c r="A47" s="112" t="s">
        <v>22</v>
      </c>
      <c r="B47" s="113"/>
      <c r="C47" s="113"/>
      <c r="D47" s="114"/>
      <c r="E47" s="25"/>
      <c r="F47" s="25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</row>
    <row r="48" spans="1:20" ht="13.5" thickBot="1">
      <c r="A48" s="1">
        <v>1</v>
      </c>
      <c r="B48" s="2" t="s">
        <v>23</v>
      </c>
      <c r="C48" s="3">
        <v>30</v>
      </c>
      <c r="D48" s="3">
        <f aca="true" t="shared" si="2" ref="D48:D66">A48*C48</f>
        <v>30</v>
      </c>
      <c r="E48" s="63">
        <v>1</v>
      </c>
      <c r="F48" s="66">
        <v>15</v>
      </c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13.5" thickBot="1">
      <c r="A49" s="4">
        <v>3</v>
      </c>
      <c r="B49" s="5" t="s">
        <v>24</v>
      </c>
      <c r="C49" s="6">
        <v>15</v>
      </c>
      <c r="D49" s="3">
        <f t="shared" si="2"/>
        <v>45</v>
      </c>
      <c r="E49" s="25"/>
      <c r="F49" s="25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13.5" thickBot="1">
      <c r="A50" s="4">
        <v>1</v>
      </c>
      <c r="B50" s="5" t="s">
        <v>61</v>
      </c>
      <c r="C50" s="6">
        <v>180</v>
      </c>
      <c r="D50" s="3">
        <f t="shared" si="2"/>
        <v>180</v>
      </c>
      <c r="E50" s="25">
        <v>1</v>
      </c>
      <c r="F50" s="62">
        <v>225.75</v>
      </c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13.5" thickBot="1">
      <c r="A51" s="29">
        <v>1</v>
      </c>
      <c r="B51" s="13" t="s">
        <v>62</v>
      </c>
      <c r="C51" s="31">
        <v>20</v>
      </c>
      <c r="D51" s="3">
        <f t="shared" si="2"/>
        <v>20</v>
      </c>
      <c r="E51" s="25"/>
      <c r="F51" s="25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3.5" thickBot="1">
      <c r="A52" s="29">
        <v>1</v>
      </c>
      <c r="B52" s="13" t="s">
        <v>48</v>
      </c>
      <c r="C52" s="31">
        <v>80</v>
      </c>
      <c r="D52" s="3">
        <f t="shared" si="2"/>
        <v>80</v>
      </c>
      <c r="E52" s="63">
        <v>1</v>
      </c>
      <c r="F52" s="63">
        <v>36.37</v>
      </c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20" ht="13.5" thickBot="1">
      <c r="A53" s="21">
        <v>1</v>
      </c>
      <c r="B53" s="19" t="s">
        <v>15</v>
      </c>
      <c r="C53" s="22">
        <v>20</v>
      </c>
      <c r="D53" s="3">
        <f t="shared" si="2"/>
        <v>20</v>
      </c>
      <c r="E53" s="25"/>
      <c r="F53" s="25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1:20" ht="13.5" thickBot="1">
      <c r="A54" s="21">
        <v>1</v>
      </c>
      <c r="B54" s="19" t="s">
        <v>51</v>
      </c>
      <c r="C54" s="22">
        <v>6</v>
      </c>
      <c r="D54" s="3">
        <f t="shared" si="2"/>
        <v>6</v>
      </c>
      <c r="E54" s="25"/>
      <c r="F54" s="25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1:20" s="33" customFormat="1" ht="13.5" thickBot="1">
      <c r="A55" s="30">
        <v>1</v>
      </c>
      <c r="B55" s="16" t="s">
        <v>56</v>
      </c>
      <c r="C55" s="17">
        <v>4</v>
      </c>
      <c r="D55" s="3">
        <f t="shared" si="2"/>
        <v>4</v>
      </c>
      <c r="E55" s="64"/>
      <c r="F55" s="64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</row>
    <row r="56" spans="1:20" ht="13.5" thickBot="1">
      <c r="A56" s="30">
        <v>3</v>
      </c>
      <c r="B56" s="16" t="s">
        <v>66</v>
      </c>
      <c r="C56" s="17">
        <v>42</v>
      </c>
      <c r="D56" s="3">
        <f t="shared" si="2"/>
        <v>126</v>
      </c>
      <c r="E56" s="63">
        <v>4</v>
      </c>
      <c r="F56" s="63">
        <f>G56+H56+I56+J56</f>
        <v>141.42000000000002</v>
      </c>
      <c r="G56" s="73">
        <v>36.42</v>
      </c>
      <c r="H56" s="73">
        <v>35</v>
      </c>
      <c r="I56" s="73">
        <v>35</v>
      </c>
      <c r="J56" s="73">
        <v>35</v>
      </c>
      <c r="K56" s="67"/>
      <c r="L56" s="67"/>
      <c r="M56" s="67"/>
      <c r="N56" s="67"/>
      <c r="O56" s="67"/>
      <c r="P56" s="67"/>
      <c r="Q56" s="67"/>
      <c r="R56" s="67"/>
      <c r="S56" s="67"/>
      <c r="T56" s="67"/>
    </row>
    <row r="57" spans="1:20" ht="18" customHeight="1" thickBot="1">
      <c r="A57" s="4">
        <v>1</v>
      </c>
      <c r="B57" s="5" t="s">
        <v>25</v>
      </c>
      <c r="C57" s="6">
        <v>32</v>
      </c>
      <c r="D57" s="3">
        <f t="shared" si="2"/>
        <v>32</v>
      </c>
      <c r="E57" s="25"/>
      <c r="F57" s="25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1:20" ht="13.5" thickBot="1">
      <c r="A58" s="4">
        <v>1</v>
      </c>
      <c r="B58" s="5" t="s">
        <v>26</v>
      </c>
      <c r="C58" s="6">
        <v>20</v>
      </c>
      <c r="D58" s="3">
        <f t="shared" si="2"/>
        <v>20</v>
      </c>
      <c r="E58" s="25">
        <v>1</v>
      </c>
      <c r="F58" s="62">
        <v>25.74</v>
      </c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1:20" ht="13.5" thickBot="1">
      <c r="A59" s="4">
        <v>1</v>
      </c>
      <c r="B59" s="5" t="s">
        <v>27</v>
      </c>
      <c r="C59" s="6">
        <v>48</v>
      </c>
      <c r="D59" s="3">
        <f t="shared" si="2"/>
        <v>48</v>
      </c>
      <c r="E59" s="25">
        <v>1</v>
      </c>
      <c r="F59" s="25">
        <v>45.75</v>
      </c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0" ht="13.5" thickBot="1">
      <c r="A60" s="4">
        <v>1</v>
      </c>
      <c r="B60" s="25" t="s">
        <v>63</v>
      </c>
      <c r="C60" s="6">
        <v>20</v>
      </c>
      <c r="D60" s="3">
        <f t="shared" si="2"/>
        <v>20</v>
      </c>
      <c r="E60" s="25"/>
      <c r="F60" s="25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ht="13.5" thickBot="1">
      <c r="A61" s="4">
        <v>2</v>
      </c>
      <c r="B61" s="5" t="s">
        <v>33</v>
      </c>
      <c r="C61" s="6">
        <v>15</v>
      </c>
      <c r="D61" s="3">
        <f t="shared" si="2"/>
        <v>30</v>
      </c>
      <c r="E61" s="25"/>
      <c r="F61" s="25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20" ht="13.5" thickBot="1">
      <c r="A62" s="4">
        <v>1</v>
      </c>
      <c r="B62" s="5" t="s">
        <v>34</v>
      </c>
      <c r="C62" s="6">
        <v>20</v>
      </c>
      <c r="D62" s="3">
        <f t="shared" si="2"/>
        <v>20</v>
      </c>
      <c r="E62" s="25"/>
      <c r="F62" s="25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</row>
    <row r="63" spans="1:20" ht="13.5" thickBot="1">
      <c r="A63" s="4">
        <v>2</v>
      </c>
      <c r="B63" s="5" t="s">
        <v>35</v>
      </c>
      <c r="C63" s="6">
        <v>15</v>
      </c>
      <c r="D63" s="3">
        <f t="shared" si="2"/>
        <v>30</v>
      </c>
      <c r="E63" s="25"/>
      <c r="F63" s="25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</row>
    <row r="64" spans="1:20" ht="13.5" thickBot="1">
      <c r="A64" s="4">
        <v>1</v>
      </c>
      <c r="B64" s="5" t="s">
        <v>36</v>
      </c>
      <c r="C64" s="6">
        <v>20</v>
      </c>
      <c r="D64" s="3">
        <f>A64*C64</f>
        <v>20</v>
      </c>
      <c r="E64" s="25"/>
      <c r="F64" s="25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</row>
    <row r="65" spans="1:20" ht="13.5" thickBot="1">
      <c r="A65" s="4">
        <v>2</v>
      </c>
      <c r="B65" s="5" t="s">
        <v>54</v>
      </c>
      <c r="C65" s="6">
        <v>4</v>
      </c>
      <c r="D65" s="3">
        <f t="shared" si="2"/>
        <v>8</v>
      </c>
      <c r="E65" s="25"/>
      <c r="F65" s="25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</row>
    <row r="66" spans="1:20" ht="13.5" thickBot="1">
      <c r="A66" s="12">
        <v>2</v>
      </c>
      <c r="B66" s="13" t="s">
        <v>47</v>
      </c>
      <c r="C66" s="14">
        <v>5</v>
      </c>
      <c r="D66" s="3">
        <f t="shared" si="2"/>
        <v>10</v>
      </c>
      <c r="E66" s="25"/>
      <c r="F66" s="25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</row>
    <row r="67" spans="1:20" ht="13.5" thickBot="1">
      <c r="A67" s="43"/>
      <c r="B67" s="44" t="s">
        <v>58</v>
      </c>
      <c r="C67" s="44"/>
      <c r="D67" s="55">
        <f>SUM(D48:D66)</f>
        <v>749</v>
      </c>
      <c r="E67" s="25"/>
      <c r="F67" s="25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</row>
    <row r="68" spans="1:20" ht="13.5" thickBot="1">
      <c r="A68" s="57"/>
      <c r="B68" s="56"/>
      <c r="C68" s="56"/>
      <c r="D68" s="58"/>
      <c r="E68" s="25"/>
      <c r="F68" s="25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1:20" ht="15.75" thickBot="1">
      <c r="A69" s="106" t="s">
        <v>28</v>
      </c>
      <c r="B69" s="107"/>
      <c r="C69" s="107"/>
      <c r="D69" s="108"/>
      <c r="E69" s="25"/>
      <c r="F69" s="25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1:20" ht="13.5" thickBot="1">
      <c r="A70" s="1">
        <v>1</v>
      </c>
      <c r="B70" s="2" t="s">
        <v>29</v>
      </c>
      <c r="C70" s="3">
        <v>80</v>
      </c>
      <c r="D70" s="3">
        <f aca="true" t="shared" si="3" ref="D70:D80">A70*C70</f>
        <v>80</v>
      </c>
      <c r="E70" s="25">
        <v>1</v>
      </c>
      <c r="F70" s="25">
        <v>48.26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</row>
    <row r="71" spans="1:20" ht="13.5" thickBot="1">
      <c r="A71" s="4">
        <v>1</v>
      </c>
      <c r="B71" s="5" t="s">
        <v>30</v>
      </c>
      <c r="C71" s="6">
        <v>23</v>
      </c>
      <c r="D71" s="3">
        <f t="shared" si="3"/>
        <v>23</v>
      </c>
      <c r="E71" s="25">
        <v>1</v>
      </c>
      <c r="F71" s="25">
        <v>23.67</v>
      </c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</row>
    <row r="72" spans="1:20" ht="13.5" thickBot="1">
      <c r="A72" s="4">
        <v>1</v>
      </c>
      <c r="B72" s="5" t="s">
        <v>31</v>
      </c>
      <c r="C72" s="6">
        <v>23</v>
      </c>
      <c r="D72" s="3">
        <f t="shared" si="3"/>
        <v>23</v>
      </c>
      <c r="E72" s="25">
        <v>1</v>
      </c>
      <c r="F72" s="65">
        <v>23.3</v>
      </c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</row>
    <row r="73" spans="1:20" ht="13.5" thickBot="1">
      <c r="A73" s="4">
        <v>1</v>
      </c>
      <c r="B73" s="5" t="s">
        <v>68</v>
      </c>
      <c r="C73" s="6">
        <v>20</v>
      </c>
      <c r="D73" s="3">
        <f t="shared" si="3"/>
        <v>20</v>
      </c>
      <c r="E73" s="25">
        <v>1</v>
      </c>
      <c r="F73" s="62">
        <v>23.23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</row>
    <row r="74" spans="1:20" ht="13.5" thickBot="1">
      <c r="A74" s="4">
        <v>2</v>
      </c>
      <c r="B74" s="5" t="s">
        <v>49</v>
      </c>
      <c r="C74" s="6">
        <v>6</v>
      </c>
      <c r="D74" s="3">
        <f t="shared" si="3"/>
        <v>12</v>
      </c>
      <c r="E74" s="25"/>
      <c r="F74" s="25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</row>
    <row r="75" spans="1:20" ht="13.5" thickBot="1">
      <c r="A75" s="4">
        <v>2</v>
      </c>
      <c r="B75" s="5" t="s">
        <v>50</v>
      </c>
      <c r="C75" s="6">
        <v>6</v>
      </c>
      <c r="D75" s="3">
        <f t="shared" si="3"/>
        <v>12</v>
      </c>
      <c r="E75" s="25"/>
      <c r="F75" s="25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</row>
    <row r="76" spans="1:20" ht="18" customHeight="1" thickBot="1">
      <c r="A76" s="4">
        <v>1</v>
      </c>
      <c r="B76" s="13" t="s">
        <v>55</v>
      </c>
      <c r="C76" s="6">
        <v>15</v>
      </c>
      <c r="D76" s="3">
        <f t="shared" si="3"/>
        <v>15</v>
      </c>
      <c r="E76" s="25">
        <v>1</v>
      </c>
      <c r="F76" s="62">
        <v>21.45</v>
      </c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</row>
    <row r="77" spans="1:20" ht="13.5" thickBot="1">
      <c r="A77" s="12">
        <v>1</v>
      </c>
      <c r="B77" s="19" t="s">
        <v>52</v>
      </c>
      <c r="C77" s="14">
        <v>45</v>
      </c>
      <c r="D77" s="3">
        <f t="shared" si="3"/>
        <v>45</v>
      </c>
      <c r="E77" s="25">
        <v>1</v>
      </c>
      <c r="F77" s="25">
        <v>47.65</v>
      </c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</row>
    <row r="78" spans="1:20" ht="13.5" thickBot="1">
      <c r="A78" s="12">
        <v>1</v>
      </c>
      <c r="B78" s="19" t="s">
        <v>64</v>
      </c>
      <c r="C78" s="14">
        <v>15</v>
      </c>
      <c r="D78" s="3">
        <f t="shared" si="3"/>
        <v>15</v>
      </c>
      <c r="E78" s="25"/>
      <c r="F78" s="25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</row>
    <row r="79" spans="1:20" ht="13.5" thickBot="1">
      <c r="A79" s="12">
        <v>2</v>
      </c>
      <c r="B79" s="19" t="s">
        <v>38</v>
      </c>
      <c r="C79" s="14">
        <v>20</v>
      </c>
      <c r="D79" s="3">
        <f t="shared" si="3"/>
        <v>40</v>
      </c>
      <c r="E79" s="25"/>
      <c r="F79" s="25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</row>
    <row r="80" spans="1:6" ht="12.75">
      <c r="A80" s="12">
        <v>1</v>
      </c>
      <c r="B80" s="19" t="s">
        <v>53</v>
      </c>
      <c r="C80" s="14">
        <v>100</v>
      </c>
      <c r="D80" s="3">
        <f t="shared" si="3"/>
        <v>100</v>
      </c>
      <c r="E80" s="25"/>
      <c r="F80" s="25"/>
    </row>
    <row r="81" spans="1:6" ht="13.5" thickBot="1">
      <c r="A81" s="12">
        <v>1</v>
      </c>
      <c r="B81" s="13" t="s">
        <v>32</v>
      </c>
      <c r="C81" s="14">
        <v>15</v>
      </c>
      <c r="D81" s="14">
        <v>15</v>
      </c>
      <c r="E81" s="25"/>
      <c r="F81" s="25"/>
    </row>
    <row r="82" spans="1:6" ht="13.5" thickBot="1">
      <c r="A82" s="43"/>
      <c r="B82" s="44" t="s">
        <v>58</v>
      </c>
      <c r="C82" s="44"/>
      <c r="D82" s="44">
        <f>SUM(D70:D81)</f>
        <v>400</v>
      </c>
      <c r="E82" s="25"/>
      <c r="F82" s="25"/>
    </row>
    <row r="83" spans="1:6" ht="12.75">
      <c r="A83" s="26"/>
      <c r="B83" s="25"/>
      <c r="C83" s="25"/>
      <c r="D83" s="25"/>
      <c r="F83" s="25"/>
    </row>
    <row r="84" spans="1:4" ht="12.75">
      <c r="A84" s="26"/>
      <c r="B84" s="25"/>
      <c r="C84" s="25"/>
      <c r="D84" s="25"/>
    </row>
    <row r="85" spans="1:4" ht="12.75">
      <c r="A85" s="26"/>
      <c r="B85" s="25"/>
      <c r="C85" s="25"/>
      <c r="D85" s="25"/>
    </row>
  </sheetData>
  <sheetProtection/>
  <mergeCells count="6">
    <mergeCell ref="A69:D69"/>
    <mergeCell ref="A1:D2"/>
    <mergeCell ref="A11:D11"/>
    <mergeCell ref="A31:D31"/>
    <mergeCell ref="A47:D47"/>
    <mergeCell ref="E2:F2"/>
  </mergeCells>
  <printOptions horizontalCentered="1"/>
  <pageMargins left="0.2" right="0.21" top="0.4330708661417323" bottom="0.2362204724409449" header="0.2362204724409449" footer="0.2362204724409449"/>
  <pageSetup horizontalDpi="300" verticalDpi="300" orientation="landscape" paperSize="9" r:id="rId3"/>
  <rowBreaks count="1" manualBreakCount="1">
    <brk id="4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:F35"/>
    </sheetView>
  </sheetViews>
  <sheetFormatPr defaultColWidth="11.421875" defaultRowHeight="12.75"/>
  <sheetData>
    <row r="1" spans="1:6" ht="12.75">
      <c r="A1" s="67"/>
      <c r="B1" s="74" t="s">
        <v>73</v>
      </c>
      <c r="D1" s="67">
        <v>12</v>
      </c>
      <c r="E1" s="67"/>
      <c r="F1" s="67"/>
    </row>
    <row r="2" spans="1:6" ht="12.75">
      <c r="A2" s="67"/>
      <c r="B2" s="74" t="s">
        <v>74</v>
      </c>
      <c r="D2" s="67">
        <v>12</v>
      </c>
      <c r="E2" s="67"/>
      <c r="F2" s="67"/>
    </row>
    <row r="3" spans="1:6" ht="12.75">
      <c r="A3" s="67"/>
      <c r="B3" s="74" t="s">
        <v>75</v>
      </c>
      <c r="D3" s="67">
        <v>12</v>
      </c>
      <c r="E3" s="67"/>
      <c r="F3" s="67"/>
    </row>
    <row r="4" spans="1:6" ht="12.75">
      <c r="A4" s="67"/>
      <c r="B4" s="74" t="s">
        <v>76</v>
      </c>
      <c r="D4" s="67">
        <v>12</v>
      </c>
      <c r="E4" s="67"/>
      <c r="F4" s="67"/>
    </row>
    <row r="5" spans="1:6" ht="12.75">
      <c r="A5" s="67"/>
      <c r="B5" s="74" t="s">
        <v>77</v>
      </c>
      <c r="D5" s="67">
        <v>12</v>
      </c>
      <c r="E5" s="67"/>
      <c r="F5" s="67"/>
    </row>
    <row r="6" spans="1:6" ht="12.75">
      <c r="A6" s="67"/>
      <c r="B6" s="74" t="s">
        <v>78</v>
      </c>
      <c r="D6" s="67">
        <v>9</v>
      </c>
      <c r="E6" s="67"/>
      <c r="F6" s="67"/>
    </row>
    <row r="7" spans="1:6" ht="12.75">
      <c r="A7" s="67"/>
      <c r="B7" s="74" t="s">
        <v>79</v>
      </c>
      <c r="D7" s="67">
        <v>11</v>
      </c>
      <c r="E7" s="67"/>
      <c r="F7" s="67"/>
    </row>
    <row r="8" spans="1:6" ht="12.75">
      <c r="A8" s="67"/>
      <c r="B8" s="74" t="s">
        <v>80</v>
      </c>
      <c r="D8" s="67">
        <v>11</v>
      </c>
      <c r="E8" s="67"/>
      <c r="F8" s="67"/>
    </row>
    <row r="9" spans="1:6" ht="12.75">
      <c r="A9" s="67"/>
      <c r="B9" s="74" t="s">
        <v>81</v>
      </c>
      <c r="D9" s="67">
        <v>14</v>
      </c>
      <c r="E9" s="67"/>
      <c r="F9" s="67"/>
    </row>
    <row r="10" spans="1:6" ht="12.75">
      <c r="A10" s="67"/>
      <c r="B10" s="74" t="s">
        <v>82</v>
      </c>
      <c r="D10" s="67">
        <v>12</v>
      </c>
      <c r="E10" s="67"/>
      <c r="F10" s="67"/>
    </row>
    <row r="11" spans="1:6" ht="12.75">
      <c r="A11" s="67"/>
      <c r="B11" s="74" t="s">
        <v>83</v>
      </c>
      <c r="D11" s="67">
        <v>14</v>
      </c>
      <c r="E11" s="67"/>
      <c r="F11" s="67"/>
    </row>
    <row r="12" spans="1:6" ht="12.75">
      <c r="A12" s="67"/>
      <c r="B12" s="74" t="s">
        <v>84</v>
      </c>
      <c r="D12" s="67">
        <v>12</v>
      </c>
      <c r="E12" s="67"/>
      <c r="F12" s="67"/>
    </row>
    <row r="13" spans="1:6" ht="12.75">
      <c r="A13" s="67"/>
      <c r="B13" s="74" t="s">
        <v>85</v>
      </c>
      <c r="D13" s="67">
        <v>12</v>
      </c>
      <c r="E13" s="67"/>
      <c r="F13" s="67"/>
    </row>
    <row r="14" spans="1:6" ht="12.75">
      <c r="A14" s="67"/>
      <c r="B14" s="74" t="s">
        <v>86</v>
      </c>
      <c r="D14" s="67">
        <v>9</v>
      </c>
      <c r="E14" s="67"/>
      <c r="F14" s="67"/>
    </row>
    <row r="15" spans="1:6" ht="12.75">
      <c r="A15" s="67"/>
      <c r="B15" s="74" t="s">
        <v>87</v>
      </c>
      <c r="D15" s="67">
        <v>14</v>
      </c>
      <c r="E15" s="67"/>
      <c r="F15" s="67"/>
    </row>
    <row r="16" spans="1:6" ht="12.75">
      <c r="A16" s="71"/>
      <c r="B16" s="74" t="s">
        <v>88</v>
      </c>
      <c r="C16" s="33"/>
      <c r="D16" s="71">
        <v>12</v>
      </c>
      <c r="E16" s="71"/>
      <c r="F16" s="71"/>
    </row>
    <row r="17" spans="1:6" ht="12.75">
      <c r="A17" s="71"/>
      <c r="B17" s="74" t="s">
        <v>89</v>
      </c>
      <c r="C17" s="33"/>
      <c r="D17" s="71">
        <v>12</v>
      </c>
      <c r="E17" s="71"/>
      <c r="F17" s="71"/>
    </row>
    <row r="18" spans="1:6" ht="12.75">
      <c r="A18" s="67"/>
      <c r="B18" s="74" t="s">
        <v>90</v>
      </c>
      <c r="D18" s="67">
        <v>11</v>
      </c>
      <c r="E18" s="67"/>
      <c r="F18" s="67"/>
    </row>
    <row r="19" spans="1:6" ht="12.75">
      <c r="A19" s="67"/>
      <c r="B19" s="74"/>
      <c r="C19" s="67"/>
      <c r="D19" s="67">
        <f>SUM(D1:D18)</f>
        <v>213</v>
      </c>
      <c r="E19" s="67"/>
      <c r="F19" s="67"/>
    </row>
    <row r="20" spans="1:6" ht="12.75">
      <c r="A20" s="67"/>
      <c r="B20" s="67"/>
      <c r="C20" s="67"/>
      <c r="D20" s="67"/>
      <c r="E20" s="67"/>
      <c r="F20" s="67"/>
    </row>
    <row r="21" spans="1:6" ht="12.75">
      <c r="A21" s="67"/>
      <c r="B21" s="67">
        <v>7</v>
      </c>
      <c r="C21" s="67" t="s">
        <v>99</v>
      </c>
      <c r="D21" s="67"/>
      <c r="E21" s="67"/>
      <c r="F21" s="67"/>
    </row>
    <row r="22" spans="1:6" ht="12.75">
      <c r="A22" s="67"/>
      <c r="B22" s="67">
        <v>4</v>
      </c>
      <c r="C22" s="67" t="s">
        <v>100</v>
      </c>
      <c r="D22" s="67"/>
      <c r="E22" s="67"/>
      <c r="F22" s="67"/>
    </row>
    <row r="23" spans="1:6" ht="12.75">
      <c r="A23" s="67"/>
      <c r="B23" s="75">
        <v>1</v>
      </c>
      <c r="C23" s="67" t="s">
        <v>91</v>
      </c>
      <c r="D23" s="67"/>
      <c r="E23" s="67">
        <v>42</v>
      </c>
      <c r="F23" s="67">
        <f>B23*E23</f>
        <v>42</v>
      </c>
    </row>
    <row r="24" spans="1:6" ht="12.75">
      <c r="A24" s="67"/>
      <c r="B24" s="67">
        <v>1</v>
      </c>
      <c r="C24" s="67" t="s">
        <v>92</v>
      </c>
      <c r="D24" s="67"/>
      <c r="E24" s="67">
        <v>56</v>
      </c>
      <c r="F24" s="67">
        <f>E24</f>
        <v>56</v>
      </c>
    </row>
    <row r="25" spans="1:6" ht="12.75">
      <c r="A25" s="67"/>
      <c r="B25" s="67">
        <v>1</v>
      </c>
      <c r="C25" s="67" t="s">
        <v>93</v>
      </c>
      <c r="D25" s="67"/>
      <c r="E25" s="67">
        <v>32</v>
      </c>
      <c r="F25" s="67">
        <f>E25</f>
        <v>32</v>
      </c>
    </row>
    <row r="26" spans="1:6" ht="12.75">
      <c r="A26" s="67"/>
      <c r="B26" s="67">
        <v>1</v>
      </c>
      <c r="C26" s="67" t="s">
        <v>94</v>
      </c>
      <c r="D26" s="67"/>
      <c r="E26" s="67">
        <v>30</v>
      </c>
      <c r="F26" s="67"/>
    </row>
    <row r="27" spans="1:6" ht="12.75">
      <c r="A27" s="67"/>
      <c r="B27" s="67">
        <v>1</v>
      </c>
      <c r="C27" s="67" t="s">
        <v>95</v>
      </c>
      <c r="D27" s="67"/>
      <c r="E27" s="67">
        <v>10</v>
      </c>
      <c r="F27" s="67"/>
    </row>
    <row r="28" spans="1:6" ht="12.75">
      <c r="A28" s="67"/>
      <c r="B28" s="67">
        <v>3</v>
      </c>
      <c r="C28" s="67" t="s">
        <v>96</v>
      </c>
      <c r="D28" s="67"/>
      <c r="E28" s="67">
        <v>42</v>
      </c>
      <c r="F28" s="67"/>
    </row>
    <row r="29" spans="1:6" ht="12.75">
      <c r="A29" s="67"/>
      <c r="B29" s="67">
        <v>1</v>
      </c>
      <c r="C29" s="67" t="s">
        <v>97</v>
      </c>
      <c r="D29" s="67"/>
      <c r="E29" s="67">
        <v>80</v>
      </c>
      <c r="F29" s="67"/>
    </row>
    <row r="30" spans="1:6" ht="12.75">
      <c r="A30" s="67"/>
      <c r="B30" s="67">
        <v>1</v>
      </c>
      <c r="C30" s="67" t="s">
        <v>98</v>
      </c>
      <c r="D30" s="67"/>
      <c r="E30" s="67">
        <v>60</v>
      </c>
      <c r="F30" s="67"/>
    </row>
    <row r="31" spans="1:6" ht="12.75">
      <c r="A31" s="67"/>
      <c r="B31" s="67"/>
      <c r="C31" s="67"/>
      <c r="D31" s="67"/>
      <c r="E31" s="67"/>
      <c r="F31" s="67"/>
    </row>
    <row r="32" spans="1:6" ht="12.75">
      <c r="A32" s="67"/>
      <c r="B32" s="67"/>
      <c r="C32" s="67"/>
      <c r="D32" s="67"/>
      <c r="E32" s="67"/>
      <c r="F32" s="67"/>
    </row>
    <row r="33" spans="1:6" ht="12.75">
      <c r="A33" s="67"/>
      <c r="B33" s="67"/>
      <c r="C33" s="67"/>
      <c r="D33" s="67"/>
      <c r="E33" s="67"/>
      <c r="F33" s="67"/>
    </row>
    <row r="34" spans="1:6" ht="12.75">
      <c r="A34" s="67">
        <v>4</v>
      </c>
      <c r="B34" s="67" t="s">
        <v>101</v>
      </c>
      <c r="C34" s="67"/>
      <c r="D34" s="67"/>
      <c r="E34" s="67"/>
      <c r="F34" s="67"/>
    </row>
    <row r="35" spans="1:6" ht="12.75">
      <c r="A35" s="67">
        <v>7</v>
      </c>
      <c r="B35" s="67" t="s">
        <v>99</v>
      </c>
      <c r="C35" s="67"/>
      <c r="D35" s="67"/>
      <c r="E35" s="67"/>
      <c r="F35" s="67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28.57421875" style="0" customWidth="1"/>
    <col min="3" max="3" width="7.57421875" style="0" customWidth="1"/>
    <col min="5" max="6" width="7.7109375" style="0" customWidth="1"/>
    <col min="7" max="7" width="28.28125" style="0" customWidth="1"/>
    <col min="8" max="12" width="5.7109375" style="0" customWidth="1"/>
    <col min="13" max="13" width="3.7109375" style="0" customWidth="1"/>
    <col min="14" max="16" width="5.7109375" style="0" customWidth="1"/>
    <col min="17" max="17" width="5.00390625" style="0" customWidth="1"/>
    <col min="18" max="18" width="3.7109375" style="0" customWidth="1"/>
    <col min="19" max="19" width="3.28125" style="0" customWidth="1"/>
    <col min="20" max="20" width="5.140625" style="0" customWidth="1"/>
  </cols>
  <sheetData>
    <row r="1" ht="12.75">
      <c r="A1" s="33" t="s">
        <v>112</v>
      </c>
    </row>
    <row r="2" ht="12.75">
      <c r="A2" s="79"/>
    </row>
    <row r="3" ht="13.5" thickBot="1"/>
    <row r="4" spans="1:4" ht="12.75" customHeight="1">
      <c r="A4" s="100" t="s">
        <v>108</v>
      </c>
      <c r="B4" s="101"/>
      <c r="C4" s="101"/>
      <c r="D4" s="117"/>
    </row>
    <row r="5" spans="1:4" ht="22.5" customHeight="1" thickBot="1">
      <c r="A5" s="118"/>
      <c r="B5" s="119"/>
      <c r="C5" s="119"/>
      <c r="D5" s="120"/>
    </row>
    <row r="6" spans="1:7" ht="29.25" customHeight="1" thickBot="1">
      <c r="A6" s="52"/>
      <c r="B6" s="53" t="s">
        <v>59</v>
      </c>
      <c r="C6" s="54"/>
      <c r="D6" s="53"/>
      <c r="E6" s="121" t="s">
        <v>72</v>
      </c>
      <c r="F6" s="122"/>
      <c r="G6" s="92" t="s">
        <v>109</v>
      </c>
    </row>
    <row r="7" spans="1:6" ht="18" customHeight="1" thickBot="1">
      <c r="A7" s="32" t="s">
        <v>0</v>
      </c>
      <c r="B7" s="10" t="s">
        <v>1</v>
      </c>
      <c r="C7" s="11" t="s">
        <v>2</v>
      </c>
      <c r="D7" s="11" t="s">
        <v>37</v>
      </c>
      <c r="E7" s="81" t="s">
        <v>0</v>
      </c>
      <c r="F7" s="82" t="s">
        <v>2</v>
      </c>
    </row>
    <row r="8" spans="1:20" ht="13.5" thickBot="1">
      <c r="A8" s="1">
        <v>18</v>
      </c>
      <c r="B8" s="2" t="s">
        <v>3</v>
      </c>
      <c r="C8" s="3">
        <v>42</v>
      </c>
      <c r="D8" s="80">
        <f>A8*C8</f>
        <v>756</v>
      </c>
      <c r="E8" s="83">
        <v>18</v>
      </c>
      <c r="F8" s="83">
        <v>636.57</v>
      </c>
      <c r="G8" s="93" t="s">
        <v>111</v>
      </c>
      <c r="I8" s="68"/>
      <c r="J8" s="68"/>
      <c r="K8" s="68"/>
      <c r="L8" s="68"/>
      <c r="M8" s="68"/>
      <c r="N8" s="68"/>
      <c r="O8" s="68"/>
      <c r="P8" s="68"/>
      <c r="Q8" s="76"/>
      <c r="R8" s="76"/>
      <c r="S8" s="76"/>
      <c r="T8" s="76"/>
    </row>
    <row r="9" spans="1:20" ht="13.5" thickBot="1">
      <c r="A9" s="59">
        <v>9</v>
      </c>
      <c r="B9" s="5" t="s">
        <v>4</v>
      </c>
      <c r="C9" s="6">
        <v>28</v>
      </c>
      <c r="D9" s="80">
        <f>9*28</f>
        <v>252</v>
      </c>
      <c r="E9" s="83">
        <v>6</v>
      </c>
      <c r="F9" s="83">
        <v>124.34</v>
      </c>
      <c r="G9" s="93"/>
      <c r="H9" s="67"/>
      <c r="I9" s="67"/>
      <c r="J9" s="67"/>
      <c r="K9" s="67"/>
      <c r="L9" s="67"/>
      <c r="M9" s="67"/>
      <c r="N9" s="67"/>
      <c r="O9" s="67"/>
      <c r="P9" s="67"/>
      <c r="Q9" s="77"/>
      <c r="R9" s="77"/>
      <c r="S9" s="77"/>
      <c r="T9" s="77"/>
    </row>
    <row r="10" spans="1:20" ht="13.5" thickBot="1">
      <c r="A10" s="4">
        <v>2</v>
      </c>
      <c r="B10" s="5" t="s">
        <v>5</v>
      </c>
      <c r="C10" s="6">
        <v>42</v>
      </c>
      <c r="D10" s="80">
        <f>A10*C10</f>
        <v>84</v>
      </c>
      <c r="E10" s="83"/>
      <c r="F10" s="83">
        <v>0</v>
      </c>
      <c r="G10" s="93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5" customHeight="1" thickBot="1">
      <c r="A11" s="7">
        <v>3</v>
      </c>
      <c r="B11" s="8" t="s">
        <v>6</v>
      </c>
      <c r="C11" s="9">
        <v>15</v>
      </c>
      <c r="D11" s="80">
        <f>A11*C11</f>
        <v>45</v>
      </c>
      <c r="E11" s="83">
        <v>5</v>
      </c>
      <c r="F11" s="83">
        <v>43.18</v>
      </c>
      <c r="G11" s="93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s="33" customFormat="1" ht="15" customHeight="1" thickBot="1">
      <c r="A12" s="40"/>
      <c r="B12" s="41" t="s">
        <v>58</v>
      </c>
      <c r="C12" s="41"/>
      <c r="D12" s="42">
        <f>SUM(D8:D11)</f>
        <v>1137</v>
      </c>
      <c r="E12" s="64"/>
      <c r="F12" s="42">
        <f>SUM(F8:F11)</f>
        <v>804.09</v>
      </c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</row>
    <row r="13" spans="1:20" s="33" customFormat="1" ht="15" customHeight="1" thickBot="1">
      <c r="A13" s="34"/>
      <c r="B13" s="35"/>
      <c r="C13" s="35"/>
      <c r="D13" s="36"/>
      <c r="E13" s="64"/>
      <c r="F13" s="64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</row>
    <row r="14" spans="1:20" ht="18" customHeight="1" thickBot="1">
      <c r="A14" s="106" t="s">
        <v>7</v>
      </c>
      <c r="B14" s="107"/>
      <c r="C14" s="107"/>
      <c r="D14" s="108"/>
      <c r="E14" s="25"/>
      <c r="F14" s="25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</row>
    <row r="15" spans="1:20" ht="13.5" thickBot="1">
      <c r="A15" s="15">
        <v>2</v>
      </c>
      <c r="B15" s="16" t="s">
        <v>8</v>
      </c>
      <c r="C15" s="17">
        <v>42</v>
      </c>
      <c r="D15" s="80">
        <f>A15*C15</f>
        <v>84</v>
      </c>
      <c r="E15" s="83">
        <v>2</v>
      </c>
      <c r="F15" s="83">
        <v>111.27</v>
      </c>
      <c r="G15" s="94"/>
      <c r="H15" s="72"/>
      <c r="I15" s="67"/>
      <c r="J15" s="67"/>
      <c r="K15" s="67"/>
      <c r="L15" s="67"/>
      <c r="S15" s="67"/>
      <c r="T15" s="67"/>
    </row>
    <row r="16" spans="1:20" ht="13.5" thickBot="1">
      <c r="A16" s="15">
        <v>1</v>
      </c>
      <c r="B16" s="16" t="s">
        <v>65</v>
      </c>
      <c r="C16" s="17">
        <v>20</v>
      </c>
      <c r="D16" s="80">
        <f>A16*C16</f>
        <v>20</v>
      </c>
      <c r="E16" s="83">
        <v>1</v>
      </c>
      <c r="F16" s="85">
        <v>11.3</v>
      </c>
      <c r="G16" s="93"/>
      <c r="H16" s="67"/>
      <c r="I16" s="67"/>
      <c r="J16" s="67"/>
      <c r="K16" s="67"/>
      <c r="L16" s="67"/>
      <c r="Q16" s="67"/>
      <c r="S16" s="67"/>
      <c r="T16" s="67"/>
    </row>
    <row r="17" spans="1:20" ht="13.5" thickBot="1">
      <c r="A17" s="12">
        <v>2</v>
      </c>
      <c r="B17" s="13" t="s">
        <v>9</v>
      </c>
      <c r="C17" s="14">
        <v>56</v>
      </c>
      <c r="D17" s="80">
        <f aca="true" t="shared" si="0" ref="D17:D29">A17*C17</f>
        <v>112</v>
      </c>
      <c r="E17" s="83">
        <v>1</v>
      </c>
      <c r="F17" s="86">
        <v>61.18</v>
      </c>
      <c r="G17" s="93"/>
      <c r="H17" s="67"/>
      <c r="I17" s="67"/>
      <c r="J17" s="67"/>
      <c r="K17" s="67"/>
      <c r="L17" s="67"/>
      <c r="S17" s="67"/>
      <c r="T17" s="67"/>
    </row>
    <row r="18" spans="1:20" ht="13.5" thickBot="1">
      <c r="A18" s="15">
        <v>1</v>
      </c>
      <c r="B18" s="16" t="s">
        <v>10</v>
      </c>
      <c r="C18" s="17">
        <v>32</v>
      </c>
      <c r="D18" s="80">
        <f t="shared" si="0"/>
        <v>32</v>
      </c>
      <c r="E18" s="83">
        <v>1</v>
      </c>
      <c r="F18" s="83">
        <v>19.11</v>
      </c>
      <c r="G18" s="93"/>
      <c r="H18" s="67"/>
      <c r="I18" s="67"/>
      <c r="J18" s="67"/>
      <c r="K18" s="67"/>
      <c r="L18" s="67"/>
      <c r="S18" s="67"/>
      <c r="T18" s="67"/>
    </row>
    <row r="19" spans="1:20" ht="13.5" thickBot="1">
      <c r="A19" s="4">
        <v>1</v>
      </c>
      <c r="B19" s="5" t="s">
        <v>11</v>
      </c>
      <c r="C19" s="6">
        <v>20</v>
      </c>
      <c r="D19" s="80">
        <f>A19*C19</f>
        <v>20</v>
      </c>
      <c r="E19" s="83">
        <v>1</v>
      </c>
      <c r="F19" s="86">
        <v>16.58</v>
      </c>
      <c r="G19" s="93"/>
      <c r="H19" s="67"/>
      <c r="I19" s="67"/>
      <c r="J19" s="67"/>
      <c r="K19" s="67"/>
      <c r="L19" s="67"/>
      <c r="S19" s="67"/>
      <c r="T19" s="67"/>
    </row>
    <row r="20" spans="1:20" ht="13.5" thickBot="1">
      <c r="A20" s="4">
        <v>1</v>
      </c>
      <c r="B20" s="5" t="s">
        <v>12</v>
      </c>
      <c r="C20" s="6">
        <v>42</v>
      </c>
      <c r="D20" s="80">
        <f t="shared" si="0"/>
        <v>42</v>
      </c>
      <c r="E20" s="83">
        <v>0</v>
      </c>
      <c r="F20" s="86">
        <v>0</v>
      </c>
      <c r="G20" s="93" t="s">
        <v>107</v>
      </c>
      <c r="H20" s="67"/>
      <c r="I20" s="67"/>
      <c r="J20" s="67"/>
      <c r="K20" s="67"/>
      <c r="L20" s="67"/>
      <c r="S20" s="67"/>
      <c r="T20" s="67"/>
    </row>
    <row r="21" spans="1:20" ht="13.5" thickBot="1">
      <c r="A21" s="12">
        <v>1</v>
      </c>
      <c r="B21" s="13" t="s">
        <v>13</v>
      </c>
      <c r="C21" s="14">
        <v>66</v>
      </c>
      <c r="D21" s="80">
        <f t="shared" si="0"/>
        <v>66</v>
      </c>
      <c r="E21" s="83">
        <v>1</v>
      </c>
      <c r="F21" s="86">
        <v>90.75</v>
      </c>
      <c r="G21" s="93" t="s">
        <v>110</v>
      </c>
      <c r="H21" s="67"/>
      <c r="I21" s="67"/>
      <c r="J21" s="67"/>
      <c r="K21" s="67"/>
      <c r="L21" s="67"/>
      <c r="S21" s="67"/>
      <c r="T21" s="67"/>
    </row>
    <row r="22" spans="1:20" ht="13.5" thickBot="1">
      <c r="A22" s="18">
        <v>1</v>
      </c>
      <c r="B22" s="19" t="s">
        <v>14</v>
      </c>
      <c r="C22" s="20">
        <v>32</v>
      </c>
      <c r="D22" s="80">
        <f t="shared" si="0"/>
        <v>32</v>
      </c>
      <c r="E22" s="83"/>
      <c r="F22" s="86">
        <v>0</v>
      </c>
      <c r="G22" s="93"/>
      <c r="H22" s="67"/>
      <c r="I22" s="67"/>
      <c r="J22" s="67"/>
      <c r="K22" s="67"/>
      <c r="L22" s="67"/>
      <c r="S22" s="67"/>
      <c r="T22" s="67"/>
    </row>
    <row r="23" spans="1:20" ht="13.5" thickBot="1">
      <c r="A23" s="18">
        <v>1</v>
      </c>
      <c r="B23" s="19" t="s">
        <v>15</v>
      </c>
      <c r="C23" s="20">
        <v>15</v>
      </c>
      <c r="D23" s="80">
        <f t="shared" si="0"/>
        <v>15</v>
      </c>
      <c r="E23" s="83">
        <v>1</v>
      </c>
      <c r="F23" s="86">
        <v>13.73</v>
      </c>
      <c r="G23" s="93"/>
      <c r="H23" s="67"/>
      <c r="I23" s="67"/>
      <c r="J23" s="67"/>
      <c r="K23" s="67"/>
      <c r="L23" s="67"/>
      <c r="S23" s="67"/>
      <c r="T23" s="67"/>
    </row>
    <row r="24" spans="1:20" ht="13.5" thickBot="1">
      <c r="A24" s="15">
        <v>1</v>
      </c>
      <c r="B24" s="16" t="s">
        <v>16</v>
      </c>
      <c r="C24" s="17">
        <v>25</v>
      </c>
      <c r="D24" s="80">
        <f t="shared" si="0"/>
        <v>25</v>
      </c>
      <c r="E24" s="83">
        <v>1</v>
      </c>
      <c r="F24" s="86">
        <v>26.37</v>
      </c>
      <c r="G24" s="93"/>
      <c r="H24" s="67"/>
      <c r="I24" s="67"/>
      <c r="J24" s="67"/>
      <c r="K24" s="67"/>
      <c r="L24" s="67"/>
      <c r="S24" s="67"/>
      <c r="T24" s="67"/>
    </row>
    <row r="25" spans="1:20" ht="13.5" thickBot="1">
      <c r="A25" s="12">
        <v>2</v>
      </c>
      <c r="B25" s="13" t="s">
        <v>17</v>
      </c>
      <c r="C25" s="14">
        <v>56</v>
      </c>
      <c r="D25" s="80">
        <f t="shared" si="0"/>
        <v>112</v>
      </c>
      <c r="E25" s="83">
        <v>2</v>
      </c>
      <c r="F25" s="83">
        <v>179.24</v>
      </c>
      <c r="G25" s="94"/>
      <c r="H25" s="72"/>
      <c r="I25" s="67"/>
      <c r="J25" s="67"/>
      <c r="K25" s="67"/>
      <c r="L25" s="67"/>
      <c r="S25" s="67"/>
      <c r="T25" s="67"/>
    </row>
    <row r="26" spans="1:20" ht="13.5" thickBot="1">
      <c r="A26" s="21">
        <v>1</v>
      </c>
      <c r="B26" s="19" t="s">
        <v>18</v>
      </c>
      <c r="C26" s="22">
        <v>15</v>
      </c>
      <c r="D26" s="80">
        <f t="shared" si="0"/>
        <v>15</v>
      </c>
      <c r="E26" s="83"/>
      <c r="F26" s="83"/>
      <c r="G26" s="93"/>
      <c r="H26" s="67"/>
      <c r="I26" s="67"/>
      <c r="J26" s="67"/>
      <c r="K26" s="67"/>
      <c r="L26" s="67"/>
      <c r="S26" s="67"/>
      <c r="T26" s="67"/>
    </row>
    <row r="27" spans="1:20" ht="13.5" thickBot="1">
      <c r="A27" s="15">
        <v>1</v>
      </c>
      <c r="B27" s="16" t="s">
        <v>10</v>
      </c>
      <c r="C27" s="17">
        <v>25</v>
      </c>
      <c r="D27" s="80">
        <f t="shared" si="0"/>
        <v>25</v>
      </c>
      <c r="E27" s="83"/>
      <c r="F27" s="83"/>
      <c r="G27" s="93"/>
      <c r="H27" s="67"/>
      <c r="I27" s="67"/>
      <c r="J27" s="67"/>
      <c r="K27" s="67"/>
      <c r="L27" s="67"/>
      <c r="S27" s="67"/>
      <c r="T27" s="67"/>
    </row>
    <row r="28" spans="1:20" ht="13.5" thickBot="1">
      <c r="A28" s="18">
        <v>1</v>
      </c>
      <c r="B28" s="19" t="s">
        <v>57</v>
      </c>
      <c r="C28" s="20">
        <v>4</v>
      </c>
      <c r="D28" s="80">
        <f t="shared" si="0"/>
        <v>4</v>
      </c>
      <c r="E28" s="83"/>
      <c r="F28" s="83"/>
      <c r="G28" s="93"/>
      <c r="H28" s="67"/>
      <c r="I28" s="67"/>
      <c r="J28" s="67"/>
      <c r="K28" s="67"/>
      <c r="L28" s="67"/>
      <c r="S28" s="67"/>
      <c r="T28" s="67"/>
    </row>
    <row r="29" spans="1:20" ht="13.5" thickBot="1">
      <c r="A29" s="12">
        <v>1</v>
      </c>
      <c r="B29" s="13" t="s">
        <v>5</v>
      </c>
      <c r="C29" s="14">
        <v>42</v>
      </c>
      <c r="D29" s="80">
        <f t="shared" si="0"/>
        <v>42</v>
      </c>
      <c r="E29" s="83"/>
      <c r="F29" s="83">
        <v>0</v>
      </c>
      <c r="G29" s="93"/>
      <c r="H29" s="67"/>
      <c r="I29" s="67"/>
      <c r="J29" s="67"/>
      <c r="K29" s="67"/>
      <c r="L29" s="67"/>
      <c r="S29" s="67"/>
      <c r="T29" s="67"/>
    </row>
    <row r="30" spans="1:20" s="33" customFormat="1" ht="13.5" thickBot="1">
      <c r="A30" s="12">
        <v>1</v>
      </c>
      <c r="B30" s="13" t="s">
        <v>60</v>
      </c>
      <c r="C30" s="14">
        <v>42</v>
      </c>
      <c r="D30" s="80">
        <f>A30*C30</f>
        <v>42</v>
      </c>
      <c r="E30" s="87"/>
      <c r="F30" s="87">
        <v>0</v>
      </c>
      <c r="G30" s="95"/>
      <c r="H30" s="71"/>
      <c r="I30" s="71"/>
      <c r="J30" s="71"/>
      <c r="K30" s="71"/>
      <c r="L30" s="71"/>
      <c r="S30" s="71"/>
      <c r="T30" s="71"/>
    </row>
    <row r="31" spans="1:20" s="33" customFormat="1" ht="13.5" thickBot="1">
      <c r="A31" s="12">
        <v>1</v>
      </c>
      <c r="B31" s="61" t="s">
        <v>71</v>
      </c>
      <c r="C31" s="14">
        <v>25</v>
      </c>
      <c r="D31" s="80">
        <f>A31*C31</f>
        <v>25</v>
      </c>
      <c r="E31" s="87"/>
      <c r="F31" s="87">
        <v>0</v>
      </c>
      <c r="G31" s="95"/>
      <c r="H31" s="71"/>
      <c r="I31" s="71"/>
      <c r="J31" s="71"/>
      <c r="K31" s="71"/>
      <c r="L31" s="71"/>
      <c r="S31" s="71"/>
      <c r="T31" s="71"/>
    </row>
    <row r="32" spans="1:20" ht="13.5" thickBot="1">
      <c r="A32" s="49"/>
      <c r="B32" s="48" t="s">
        <v>58</v>
      </c>
      <c r="C32" s="48"/>
      <c r="D32" s="48">
        <f>SUM(D15:D29)</f>
        <v>646</v>
      </c>
      <c r="E32" s="25"/>
      <c r="F32" s="84">
        <f>SUM(F15:F29)</f>
        <v>529.53</v>
      </c>
      <c r="G32" s="67"/>
      <c r="H32" s="67"/>
      <c r="I32" s="67"/>
      <c r="J32" s="67"/>
      <c r="K32" s="67"/>
      <c r="L32" s="67"/>
      <c r="S32" s="67"/>
      <c r="T32" s="67"/>
    </row>
    <row r="33" spans="1:20" ht="17.25" customHeight="1" thickBot="1">
      <c r="A33" s="50"/>
      <c r="B33" s="51"/>
      <c r="C33" s="51"/>
      <c r="D33" s="51"/>
      <c r="E33" s="25"/>
      <c r="F33" s="25"/>
      <c r="G33" s="67"/>
      <c r="H33" s="67"/>
      <c r="I33" s="67"/>
      <c r="J33" s="67"/>
      <c r="K33" s="67"/>
      <c r="L33" s="67"/>
      <c r="S33" s="67"/>
      <c r="T33" s="67"/>
    </row>
    <row r="34" spans="1:20" ht="15.75" thickBot="1">
      <c r="A34" s="109" t="s">
        <v>19</v>
      </c>
      <c r="B34" s="110"/>
      <c r="C34" s="110"/>
      <c r="D34" s="111"/>
      <c r="E34" s="25"/>
      <c r="F34" s="25"/>
      <c r="G34" s="67"/>
      <c r="H34" s="67"/>
      <c r="I34" s="67"/>
      <c r="J34" s="67"/>
      <c r="K34" s="67"/>
      <c r="L34" s="67"/>
      <c r="S34" s="67"/>
      <c r="T34" s="67"/>
    </row>
    <row r="35" spans="1:20" ht="13.5" thickBot="1">
      <c r="A35" s="60" t="s">
        <v>70</v>
      </c>
      <c r="B35" s="23" t="s">
        <v>20</v>
      </c>
      <c r="C35" s="22">
        <v>405</v>
      </c>
      <c r="D35" s="80">
        <f>C35</f>
        <v>405</v>
      </c>
      <c r="E35" s="83">
        <v>1</v>
      </c>
      <c r="F35" s="85">
        <v>204.9</v>
      </c>
      <c r="G35" s="93" t="s">
        <v>103</v>
      </c>
      <c r="H35" s="67"/>
      <c r="I35" s="67"/>
      <c r="J35" s="67"/>
      <c r="K35" s="67"/>
      <c r="L35" s="67"/>
      <c r="S35" s="67"/>
      <c r="T35" s="67"/>
    </row>
    <row r="36" spans="1:20" ht="13.5" thickBot="1">
      <c r="A36" s="18">
        <v>1</v>
      </c>
      <c r="B36" s="19" t="s">
        <v>38</v>
      </c>
      <c r="C36" s="22">
        <v>65</v>
      </c>
      <c r="D36" s="80">
        <f aca="true" t="shared" si="1" ref="D36:D45">A36*C36</f>
        <v>65</v>
      </c>
      <c r="E36" s="83">
        <v>1</v>
      </c>
      <c r="F36" s="86">
        <v>21.53</v>
      </c>
      <c r="G36" s="93"/>
      <c r="H36" s="67"/>
      <c r="I36" s="67"/>
      <c r="J36" s="67"/>
      <c r="K36" s="67"/>
      <c r="L36" s="67"/>
      <c r="S36" s="67"/>
      <c r="T36" s="67"/>
    </row>
    <row r="37" spans="1:20" ht="13.5" thickBot="1">
      <c r="A37" s="18">
        <v>1</v>
      </c>
      <c r="B37" s="19" t="s">
        <v>39</v>
      </c>
      <c r="C37" s="22">
        <v>25</v>
      </c>
      <c r="D37" s="80">
        <f t="shared" si="1"/>
        <v>25</v>
      </c>
      <c r="E37" s="83">
        <v>1</v>
      </c>
      <c r="F37" s="83">
        <v>6.4</v>
      </c>
      <c r="G37" s="93"/>
      <c r="H37" s="67"/>
      <c r="I37" s="67"/>
      <c r="J37" s="67"/>
      <c r="K37" s="67"/>
      <c r="L37" s="67"/>
      <c r="S37" s="67"/>
      <c r="T37" s="67"/>
    </row>
    <row r="38" spans="1:20" ht="13.5" thickBot="1">
      <c r="A38" s="18">
        <v>1</v>
      </c>
      <c r="B38" s="19" t="s">
        <v>40</v>
      </c>
      <c r="C38" s="22">
        <v>25</v>
      </c>
      <c r="D38" s="80">
        <f t="shared" si="1"/>
        <v>25</v>
      </c>
      <c r="E38" s="83">
        <v>1</v>
      </c>
      <c r="F38" s="83">
        <v>6.5</v>
      </c>
      <c r="G38" s="93"/>
      <c r="H38" s="67"/>
      <c r="I38" s="67"/>
      <c r="J38" s="67"/>
      <c r="K38" s="67"/>
      <c r="L38" s="67"/>
      <c r="S38" s="67"/>
      <c r="T38" s="67"/>
    </row>
    <row r="39" spans="1:20" ht="13.5" thickBot="1">
      <c r="A39" s="18">
        <v>1</v>
      </c>
      <c r="B39" s="19" t="s">
        <v>41</v>
      </c>
      <c r="C39" s="22">
        <v>12</v>
      </c>
      <c r="D39" s="80">
        <f t="shared" si="1"/>
        <v>12</v>
      </c>
      <c r="E39" s="83">
        <v>1</v>
      </c>
      <c r="F39" s="83">
        <v>32.86</v>
      </c>
      <c r="G39" s="93"/>
      <c r="H39" s="67"/>
      <c r="I39" s="67"/>
      <c r="J39" s="67"/>
      <c r="K39" s="67"/>
      <c r="L39" s="67"/>
      <c r="S39" s="67"/>
      <c r="T39" s="67"/>
    </row>
    <row r="40" spans="1:20" ht="13.5" thickBot="1">
      <c r="A40" s="18">
        <v>1</v>
      </c>
      <c r="B40" s="19" t="s">
        <v>42</v>
      </c>
      <c r="C40" s="22">
        <v>12</v>
      </c>
      <c r="D40" s="80">
        <f t="shared" si="1"/>
        <v>12</v>
      </c>
      <c r="E40" s="83">
        <v>1</v>
      </c>
      <c r="F40" s="83">
        <v>18.35</v>
      </c>
      <c r="G40" s="93"/>
      <c r="H40" s="67"/>
      <c r="I40" s="67"/>
      <c r="J40" s="67"/>
      <c r="K40" s="67"/>
      <c r="L40" s="67"/>
      <c r="S40" s="67"/>
      <c r="T40" s="67"/>
    </row>
    <row r="41" spans="1:20" ht="13.5" thickBot="1">
      <c r="A41" s="18">
        <v>1</v>
      </c>
      <c r="B41" s="19" t="s">
        <v>43</v>
      </c>
      <c r="C41" s="22">
        <v>4</v>
      </c>
      <c r="D41" s="80">
        <f t="shared" si="1"/>
        <v>4</v>
      </c>
      <c r="E41" s="83"/>
      <c r="F41" s="83"/>
      <c r="G41" s="93"/>
      <c r="H41" s="67"/>
      <c r="I41" s="67"/>
      <c r="J41" s="67"/>
      <c r="K41" s="67"/>
      <c r="L41" s="67"/>
      <c r="S41" s="67"/>
      <c r="T41" s="67"/>
    </row>
    <row r="42" spans="1:20" ht="13.5" thickBot="1">
      <c r="A42" s="18">
        <v>1</v>
      </c>
      <c r="B42" s="19" t="s">
        <v>44</v>
      </c>
      <c r="C42" s="22">
        <v>4</v>
      </c>
      <c r="D42" s="80">
        <f t="shared" si="1"/>
        <v>4</v>
      </c>
      <c r="E42" s="83"/>
      <c r="F42" s="83"/>
      <c r="G42" s="93"/>
      <c r="H42" s="67"/>
      <c r="I42" s="67"/>
      <c r="J42" s="67"/>
      <c r="K42" s="67"/>
      <c r="L42" s="67"/>
      <c r="S42" s="67"/>
      <c r="T42" s="67"/>
    </row>
    <row r="43" spans="1:20" ht="13.5" thickBot="1">
      <c r="A43" s="18">
        <v>1</v>
      </c>
      <c r="B43" s="19" t="s">
        <v>45</v>
      </c>
      <c r="C43" s="22">
        <v>20</v>
      </c>
      <c r="D43" s="80">
        <f t="shared" si="1"/>
        <v>20</v>
      </c>
      <c r="E43" s="83"/>
      <c r="F43" s="83"/>
      <c r="G43" s="93"/>
      <c r="H43" s="67"/>
      <c r="I43" s="67"/>
      <c r="J43" s="67"/>
      <c r="K43" s="67"/>
      <c r="L43" s="67"/>
      <c r="S43" s="67"/>
      <c r="T43" s="67"/>
    </row>
    <row r="44" spans="1:20" ht="13.5" thickBot="1">
      <c r="A44" s="18">
        <v>1</v>
      </c>
      <c r="B44" s="19" t="s">
        <v>21</v>
      </c>
      <c r="C44" s="22">
        <v>10</v>
      </c>
      <c r="D44" s="80">
        <f t="shared" si="1"/>
        <v>10</v>
      </c>
      <c r="E44" s="83"/>
      <c r="F44" s="83"/>
      <c r="G44" s="93"/>
      <c r="H44" s="67"/>
      <c r="I44" s="67"/>
      <c r="J44" s="67"/>
      <c r="K44" s="67"/>
      <c r="L44" s="67"/>
      <c r="S44" s="67"/>
      <c r="T44" s="67"/>
    </row>
    <row r="45" spans="1:20" ht="13.5" thickBot="1">
      <c r="A45" s="15">
        <v>1</v>
      </c>
      <c r="B45" s="16" t="s">
        <v>46</v>
      </c>
      <c r="C45" s="24">
        <v>10</v>
      </c>
      <c r="D45" s="80">
        <f t="shared" si="1"/>
        <v>10</v>
      </c>
      <c r="E45" s="83">
        <v>1</v>
      </c>
      <c r="F45" s="83">
        <v>7.06</v>
      </c>
      <c r="G45" s="93"/>
      <c r="H45" s="67"/>
      <c r="I45" s="67"/>
      <c r="J45" s="67"/>
      <c r="K45" s="67"/>
      <c r="L45" s="67"/>
      <c r="S45" s="67"/>
      <c r="T45" s="67"/>
    </row>
    <row r="46" spans="1:20" ht="13.5" thickBot="1">
      <c r="A46" s="45"/>
      <c r="B46" s="46" t="s">
        <v>58</v>
      </c>
      <c r="C46" s="47"/>
      <c r="D46" s="47">
        <f>SUM(D35:D45)</f>
        <v>592</v>
      </c>
      <c r="E46" s="25"/>
      <c r="F46" s="88">
        <f>SUM(F35:F45)</f>
        <v>297.6</v>
      </c>
      <c r="G46" s="67"/>
      <c r="H46" s="67"/>
      <c r="I46" s="67"/>
      <c r="J46" s="67"/>
      <c r="K46" s="67"/>
      <c r="L46" s="67"/>
      <c r="S46" s="67"/>
      <c r="T46" s="67"/>
    </row>
    <row r="47" spans="1:20" ht="13.5" thickBot="1">
      <c r="A47" s="37"/>
      <c r="B47" s="38"/>
      <c r="C47" s="39"/>
      <c r="D47" s="39"/>
      <c r="E47" s="25"/>
      <c r="F47" s="25"/>
      <c r="G47" s="67"/>
      <c r="H47" s="67"/>
      <c r="I47" s="67"/>
      <c r="J47" s="67"/>
      <c r="K47" s="67"/>
      <c r="L47" s="67"/>
      <c r="S47" s="67"/>
      <c r="T47" s="67"/>
    </row>
    <row r="48" spans="1:20" ht="15.75" thickBot="1">
      <c r="A48" s="112" t="s">
        <v>22</v>
      </c>
      <c r="B48" s="113"/>
      <c r="C48" s="113"/>
      <c r="D48" s="114"/>
      <c r="E48" s="25"/>
      <c r="F48" s="25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</row>
    <row r="49" spans="1:20" ht="13.5" thickBot="1">
      <c r="A49" s="1">
        <v>1</v>
      </c>
      <c r="B49" s="2" t="s">
        <v>23</v>
      </c>
      <c r="C49" s="3">
        <v>30</v>
      </c>
      <c r="D49" s="80">
        <f aca="true" t="shared" si="2" ref="D49:D60">A49*C49</f>
        <v>30</v>
      </c>
      <c r="E49" s="86">
        <v>1</v>
      </c>
      <c r="F49" s="90">
        <v>15</v>
      </c>
      <c r="G49" s="96"/>
      <c r="H49" s="77"/>
      <c r="I49" s="77"/>
      <c r="J49" s="77"/>
      <c r="K49" s="67"/>
      <c r="L49" s="67"/>
      <c r="M49" s="67"/>
      <c r="N49" s="67"/>
      <c r="O49" s="67"/>
      <c r="P49" s="67"/>
      <c r="Q49" s="67"/>
      <c r="R49" s="67"/>
      <c r="S49" s="67"/>
      <c r="T49" s="67"/>
    </row>
    <row r="50" spans="1:20" ht="13.5" thickBot="1">
      <c r="A50" s="4">
        <v>3</v>
      </c>
      <c r="B50" s="5" t="s">
        <v>24</v>
      </c>
      <c r="C50" s="6">
        <v>15</v>
      </c>
      <c r="D50" s="80">
        <f t="shared" si="2"/>
        <v>45</v>
      </c>
      <c r="E50" s="86"/>
      <c r="F50" s="86"/>
      <c r="G50" s="96"/>
      <c r="H50" s="77"/>
      <c r="I50" s="77"/>
      <c r="J50" s="7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ht="13.5" thickBot="1">
      <c r="A51" s="4">
        <v>1</v>
      </c>
      <c r="B51" s="5" t="s">
        <v>61</v>
      </c>
      <c r="C51" s="6">
        <v>180</v>
      </c>
      <c r="D51" s="80">
        <f t="shared" si="2"/>
        <v>180</v>
      </c>
      <c r="E51" s="86">
        <v>1</v>
      </c>
      <c r="F51" s="86">
        <v>225.75</v>
      </c>
      <c r="G51" s="96"/>
      <c r="H51" s="77"/>
      <c r="I51" s="77"/>
      <c r="J51" s="7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ht="13.5" thickBot="1">
      <c r="A52" s="29">
        <v>1</v>
      </c>
      <c r="B52" s="13" t="s">
        <v>62</v>
      </c>
      <c r="C52" s="31">
        <v>20</v>
      </c>
      <c r="D52" s="80">
        <f t="shared" si="2"/>
        <v>20</v>
      </c>
      <c r="E52" s="86"/>
      <c r="F52" s="86"/>
      <c r="G52" s="96"/>
      <c r="H52" s="77"/>
      <c r="I52" s="77"/>
      <c r="J52" s="77"/>
      <c r="K52" s="67"/>
      <c r="L52" s="67"/>
      <c r="M52" s="67"/>
      <c r="N52" s="67"/>
      <c r="O52" s="67"/>
      <c r="P52" s="67"/>
      <c r="Q52" s="67"/>
      <c r="R52" s="67"/>
      <c r="S52" s="67"/>
      <c r="T52" s="67"/>
    </row>
    <row r="53" spans="1:20" ht="13.5" thickBot="1">
      <c r="A53" s="29">
        <v>1</v>
      </c>
      <c r="B53" s="13" t="s">
        <v>48</v>
      </c>
      <c r="C53" s="31">
        <v>80</v>
      </c>
      <c r="D53" s="80">
        <f t="shared" si="2"/>
        <v>80</v>
      </c>
      <c r="E53" s="86">
        <v>1</v>
      </c>
      <c r="F53" s="86">
        <v>36.37</v>
      </c>
      <c r="G53" s="96"/>
      <c r="H53" s="77"/>
      <c r="I53" s="77"/>
      <c r="J53" s="77"/>
      <c r="K53" s="67"/>
      <c r="L53" s="67"/>
      <c r="M53" s="67"/>
      <c r="N53" s="67"/>
      <c r="O53" s="67"/>
      <c r="P53" s="67"/>
      <c r="Q53" s="67"/>
      <c r="R53" s="67"/>
      <c r="S53" s="67"/>
      <c r="T53" s="67"/>
    </row>
    <row r="54" spans="1:20" ht="13.5" thickBot="1">
      <c r="A54" s="21">
        <v>1</v>
      </c>
      <c r="B54" s="19" t="s">
        <v>15</v>
      </c>
      <c r="C54" s="22">
        <v>20</v>
      </c>
      <c r="D54" s="80">
        <f t="shared" si="2"/>
        <v>20</v>
      </c>
      <c r="E54" s="86"/>
      <c r="F54" s="86"/>
      <c r="G54" s="96"/>
      <c r="H54" s="77"/>
      <c r="I54" s="77"/>
      <c r="J54" s="77"/>
      <c r="K54" s="67"/>
      <c r="L54" s="67"/>
      <c r="M54" s="67"/>
      <c r="N54" s="67"/>
      <c r="O54" s="67"/>
      <c r="P54" s="67"/>
      <c r="Q54" s="67"/>
      <c r="R54" s="67"/>
      <c r="S54" s="67"/>
      <c r="T54" s="67"/>
    </row>
    <row r="55" spans="1:20" ht="13.5" thickBot="1">
      <c r="A55" s="21">
        <v>1</v>
      </c>
      <c r="B55" s="19" t="s">
        <v>51</v>
      </c>
      <c r="C55" s="22">
        <v>6</v>
      </c>
      <c r="D55" s="80">
        <f t="shared" si="2"/>
        <v>6</v>
      </c>
      <c r="E55" s="86"/>
      <c r="F55" s="86"/>
      <c r="G55" s="96"/>
      <c r="H55" s="77"/>
      <c r="I55" s="77"/>
      <c r="J55" s="77"/>
      <c r="K55" s="67"/>
      <c r="L55" s="67"/>
      <c r="M55" s="67"/>
      <c r="N55" s="67"/>
      <c r="O55" s="67"/>
      <c r="P55" s="67"/>
      <c r="Q55" s="67"/>
      <c r="R55" s="67"/>
      <c r="S55" s="67"/>
      <c r="T55" s="67"/>
    </row>
    <row r="56" spans="1:20" s="33" customFormat="1" ht="13.5" thickBot="1">
      <c r="A56" s="30">
        <v>1</v>
      </c>
      <c r="B56" s="16" t="s">
        <v>56</v>
      </c>
      <c r="C56" s="17">
        <v>4</v>
      </c>
      <c r="D56" s="80">
        <f t="shared" si="2"/>
        <v>4</v>
      </c>
      <c r="E56" s="91"/>
      <c r="F56" s="91"/>
      <c r="G56" s="97"/>
      <c r="H56" s="78"/>
      <c r="I56" s="78"/>
      <c r="J56" s="78"/>
      <c r="K56" s="71"/>
      <c r="L56" s="71"/>
      <c r="M56" s="71"/>
      <c r="N56" s="71"/>
      <c r="O56" s="71"/>
      <c r="P56" s="71"/>
      <c r="Q56" s="71"/>
      <c r="R56" s="71"/>
      <c r="S56" s="71"/>
      <c r="T56" s="71"/>
    </row>
    <row r="57" spans="1:20" ht="26.25" thickBot="1">
      <c r="A57" s="30">
        <v>3</v>
      </c>
      <c r="B57" s="98" t="s">
        <v>66</v>
      </c>
      <c r="C57" s="17">
        <v>42</v>
      </c>
      <c r="D57" s="80">
        <f t="shared" si="2"/>
        <v>126</v>
      </c>
      <c r="E57" s="86">
        <v>4</v>
      </c>
      <c r="F57" s="86">
        <v>141.42</v>
      </c>
      <c r="G57" s="99" t="s">
        <v>96</v>
      </c>
      <c r="H57" s="72"/>
      <c r="I57" s="72"/>
      <c r="J57" s="72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1:20" ht="18" customHeight="1" thickBot="1">
      <c r="A58" s="4">
        <v>1</v>
      </c>
      <c r="B58" s="5" t="s">
        <v>25</v>
      </c>
      <c r="C58" s="6">
        <v>32</v>
      </c>
      <c r="D58" s="80">
        <f t="shared" si="2"/>
        <v>32</v>
      </c>
      <c r="E58" s="83"/>
      <c r="F58" s="83"/>
      <c r="G58" s="93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</row>
    <row r="59" spans="1:20" ht="13.5" thickBot="1">
      <c r="A59" s="4">
        <v>1</v>
      </c>
      <c r="B59" s="5" t="s">
        <v>26</v>
      </c>
      <c r="C59" s="6">
        <v>20</v>
      </c>
      <c r="D59" s="80">
        <f t="shared" si="2"/>
        <v>20</v>
      </c>
      <c r="E59" s="83">
        <v>1</v>
      </c>
      <c r="F59" s="86">
        <v>25.74</v>
      </c>
      <c r="G59" s="93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</row>
    <row r="60" spans="1:20" ht="13.5" thickBot="1">
      <c r="A60" s="4">
        <v>1</v>
      </c>
      <c r="B60" s="5" t="s">
        <v>27</v>
      </c>
      <c r="C60" s="6">
        <v>48</v>
      </c>
      <c r="D60" s="80">
        <f t="shared" si="2"/>
        <v>48</v>
      </c>
      <c r="E60" s="83">
        <v>1</v>
      </c>
      <c r="F60" s="83">
        <v>45.75</v>
      </c>
      <c r="G60" s="93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</row>
    <row r="61" spans="1:20" ht="13.5" thickBot="1">
      <c r="A61" s="43"/>
      <c r="B61" s="44" t="s">
        <v>58</v>
      </c>
      <c r="C61" s="44"/>
      <c r="D61" s="55">
        <f>SUM(D49:D60)</f>
        <v>611</v>
      </c>
      <c r="E61" s="25"/>
      <c r="F61" s="89">
        <f>SUM(F49:F60)</f>
        <v>490.03</v>
      </c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</row>
    <row r="62" spans="1:14" ht="12.75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</row>
    <row r="63" spans="1:14" ht="12.75">
      <c r="A63" s="67" t="s">
        <v>104</v>
      </c>
      <c r="B63" s="67" t="s">
        <v>105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1:14" ht="12.75">
      <c r="A64" s="67"/>
      <c r="B64" s="67" t="s">
        <v>106</v>
      </c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1:14" ht="12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1:14" ht="12.75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</row>
    <row r="67" spans="1:14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1:14" ht="18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1:14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1:14" ht="12.7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1:14" ht="12.7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75" spans="1:6" ht="12.75">
      <c r="A75" s="26"/>
      <c r="B75" s="25"/>
      <c r="C75" s="25"/>
      <c r="D75" s="25"/>
      <c r="F75" s="25"/>
    </row>
    <row r="76" spans="1:4" ht="12.75">
      <c r="A76" s="26"/>
      <c r="B76" s="25"/>
      <c r="C76" s="25"/>
      <c r="D76" s="25"/>
    </row>
    <row r="77" spans="1:4" ht="12.75">
      <c r="A77" s="26"/>
      <c r="B77" s="25"/>
      <c r="C77" s="25"/>
      <c r="D77" s="25"/>
    </row>
  </sheetData>
  <sheetProtection/>
  <mergeCells count="5">
    <mergeCell ref="A4:D5"/>
    <mergeCell ref="E6:F6"/>
    <mergeCell ref="A14:D14"/>
    <mergeCell ref="A34:D34"/>
    <mergeCell ref="A48:D48"/>
  </mergeCells>
  <printOptions/>
  <pageMargins left="0.9055118110236221" right="0.2755905511811024" top="0.2362204724409449" bottom="0.1968503937007874" header="0.15748031496062992" footer="0.1574803149606299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z441101</cp:lastModifiedBy>
  <cp:lastPrinted>2014-02-19T12:39:07Z</cp:lastPrinted>
  <dcterms:created xsi:type="dcterms:W3CDTF">2003-01-22T07:57:42Z</dcterms:created>
  <dcterms:modified xsi:type="dcterms:W3CDTF">2014-02-21T10:33:44Z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1080220436</vt:i4>
  </property>
  <property fmtid="{D5CDD505-2E9C-101B-9397-08002B2CF9AE}" pid="3" name="_EmailSubject">
    <vt:lpwstr>Raumprogramm</vt:lpwstr>
  </property>
  <property fmtid="{D5CDD505-2E9C-101B-9397-08002B2CF9AE}" pid="4" name="_AuthorEmail">
    <vt:lpwstr>Anja.Arens@lvr.de</vt:lpwstr>
  </property>
  <property fmtid="{D5CDD505-2E9C-101B-9397-08002B2CF9AE}" pid="5" name="_AuthorEmailDisplayName">
    <vt:lpwstr>Arens, Anja</vt:lpwstr>
  </property>
  <property fmtid="{D5CDD505-2E9C-101B-9397-08002B2CF9AE}" pid="6" name="_PreviousAdHocReviewCycleID">
    <vt:i4>-1290931221</vt:i4>
  </property>
  <property fmtid="{D5CDD505-2E9C-101B-9397-08002B2CF9AE}" pid="7" name="_ReviewingToolsShownOnce">
    <vt:lpwstr/>
  </property>
</Properties>
</file>